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1"/>
  <workbookPr defaultThemeVersion="166925"/>
  <mc:AlternateContent xmlns:mc="http://schemas.openxmlformats.org/markup-compatibility/2006">
    <mc:Choice Requires="x15">
      <x15ac:absPath xmlns:x15ac="http://schemas.microsoft.com/office/spreadsheetml/2010/11/ac" url="N:\DAS Shared Perm\WebMaster\Customer Council Agency Impact Statements\"/>
    </mc:Choice>
  </mc:AlternateContent>
  <xr:revisionPtr revIDLastSave="0" documentId="8_{93C4059B-70D1-4A1A-9AC3-590BA1B1600D}" xr6:coauthVersionLast="36" xr6:coauthVersionMax="36" xr10:uidLastSave="{00000000-0000-0000-0000-000000000000}"/>
  <bookViews>
    <workbookView xWindow="0" yWindow="0" windowWidth="19200" windowHeight="6930" xr2:uid="{B871E9AE-25F7-4DA0-8176-AF7654476B6B}"/>
  </bookViews>
  <sheets>
    <sheet name="Tab 6 - Agency impact" sheetId="1" r:id="rId1"/>
  </sheets>
  <definedNames>
    <definedName name="AllSumsRange">#REF!</definedName>
    <definedName name="Budget101">#REF!</definedName>
    <definedName name="Budget202">#REF!</definedName>
    <definedName name="Budget205">#REF!</definedName>
    <definedName name="Budget301">#REF!</definedName>
    <definedName name="Budget302">#REF!</definedName>
    <definedName name="Budget303">#REF!</definedName>
    <definedName name="Budget304">#REF!</definedName>
    <definedName name="Budget308">#REF!</definedName>
    <definedName name="Budget309">#REF!</definedName>
    <definedName name="Budget401">#REF!</definedName>
    <definedName name="Budget402">#REF!</definedName>
    <definedName name="Budget405">#REF!</definedName>
    <definedName name="Budget406">#REF!</definedName>
    <definedName name="Budget407">#REF!</definedName>
    <definedName name="Budget408">#REF!</definedName>
    <definedName name="Budget409">#REF!</definedName>
    <definedName name="Budget411">#REF!</definedName>
    <definedName name="Budget412">#REF!</definedName>
    <definedName name="Budget414">#REF!</definedName>
    <definedName name="Budget416">#REF!</definedName>
    <definedName name="Budget417">#REF!</definedName>
    <definedName name="Budget501">#REF!</definedName>
    <definedName name="Budget502">#REF!</definedName>
    <definedName name="Budget503">#REF!</definedName>
    <definedName name="Budget504">#REF!</definedName>
    <definedName name="Budget505">#REF!</definedName>
    <definedName name="Budget602">#REF!</definedName>
    <definedName name="Budget604">#REF!</definedName>
    <definedName name="EERate">#REF!</definedName>
    <definedName name="Encumbr101">#REF!</definedName>
    <definedName name="Encumbr202">#REF!</definedName>
    <definedName name="Encumbr205">#REF!</definedName>
    <definedName name="Encumbr301">#REF!</definedName>
    <definedName name="Encumbr302">#REF!</definedName>
    <definedName name="Encumbr303">#REF!</definedName>
    <definedName name="Encumbr304">#REF!</definedName>
    <definedName name="Encumbr308">#REF!</definedName>
    <definedName name="Encumbr309">#REF!</definedName>
    <definedName name="Encumbr401">#REF!</definedName>
    <definedName name="Encumbr402">#REF!</definedName>
    <definedName name="Encumbr405">#REF!</definedName>
    <definedName name="Encumbr406">#REF!</definedName>
    <definedName name="Encumbr407">#REF!</definedName>
    <definedName name="Encumbr408">#REF!</definedName>
    <definedName name="Encumbr409">#REF!</definedName>
    <definedName name="Encumbr411">#REF!</definedName>
    <definedName name="Encumbr412">#REF!</definedName>
    <definedName name="Encumbr414">#REF!</definedName>
    <definedName name="Encumbr416">#REF!</definedName>
    <definedName name="Encumbr417">#REF!</definedName>
    <definedName name="Encumbr501">#REF!</definedName>
    <definedName name="Encumbr502">#REF!</definedName>
    <definedName name="Encumbr503">#REF!</definedName>
    <definedName name="Encumbr504">#REF!</definedName>
    <definedName name="Encumbr505">#REF!</definedName>
    <definedName name="Encumbr602">#REF!</definedName>
    <definedName name="Encumbr604">#REF!</definedName>
    <definedName name="Enterprise">#REF!</definedName>
    <definedName name="EntName">#REF!</definedName>
    <definedName name="Final_11_4_2005">#REF!</definedName>
    <definedName name="Final_8_3_2005">#REF!</definedName>
    <definedName name="FYTD101">#REF!</definedName>
    <definedName name="FYTD202">#REF!</definedName>
    <definedName name="FYTD205">#REF!</definedName>
    <definedName name="FYTD301">#REF!</definedName>
    <definedName name="FYTD302">#REF!</definedName>
    <definedName name="FYTD303">#REF!</definedName>
    <definedName name="FYTD304">#REF!</definedName>
    <definedName name="FYTD308">#REF!</definedName>
    <definedName name="FYTD309">#REF!</definedName>
    <definedName name="FYTD401">#REF!</definedName>
    <definedName name="FYTD402">#REF!</definedName>
    <definedName name="FYTD405">#REF!</definedName>
    <definedName name="FYTD406">#REF!</definedName>
    <definedName name="FYTD407">#REF!</definedName>
    <definedName name="FYTD408">#REF!</definedName>
    <definedName name="FYTD409">#REF!</definedName>
    <definedName name="FYTD411">#REF!</definedName>
    <definedName name="FYTD412">#REF!</definedName>
    <definedName name="FYTD414">#REF!</definedName>
    <definedName name="FYTD416">#REF!</definedName>
    <definedName name="FYTD417">#REF!</definedName>
    <definedName name="FYTD501">#REF!</definedName>
    <definedName name="FYTD502">#REF!</definedName>
    <definedName name="FYTD503">#REF!</definedName>
    <definedName name="FYTD504">#REF!</definedName>
    <definedName name="FYTD505">#REF!</definedName>
    <definedName name="FYTD602">#REF!</definedName>
    <definedName name="FYTD604">#REF!</definedName>
    <definedName name="Monthly101">#REF!</definedName>
    <definedName name="Monthly202">#REF!</definedName>
    <definedName name="Monthly205">#REF!</definedName>
    <definedName name="Monthly301">#REF!</definedName>
    <definedName name="Monthly302">#REF!</definedName>
    <definedName name="Monthly303">#REF!</definedName>
    <definedName name="Monthly304">#REF!</definedName>
    <definedName name="Monthly308">#REF!</definedName>
    <definedName name="Monthly309">#REF!</definedName>
    <definedName name="Monthly401">#REF!</definedName>
    <definedName name="Monthly402">#REF!</definedName>
    <definedName name="Monthly405">#REF!</definedName>
    <definedName name="Monthly406">#REF!</definedName>
    <definedName name="Monthly407">#REF!</definedName>
    <definedName name="Monthly408">#REF!</definedName>
    <definedName name="Monthly409">#REF!</definedName>
    <definedName name="Monthly411">#REF!</definedName>
    <definedName name="Monthly412">#REF!</definedName>
    <definedName name="Monthly414">#REF!</definedName>
    <definedName name="Monthly416">#REF!</definedName>
    <definedName name="Monthly417">#REF!</definedName>
    <definedName name="Monthly501">#REF!</definedName>
    <definedName name="Monthly502">#REF!</definedName>
    <definedName name="Monthly503">#REF!</definedName>
    <definedName name="Monthly504">#REF!</definedName>
    <definedName name="Monthly505">#REF!</definedName>
    <definedName name="Monthly602">#REF!</definedName>
    <definedName name="Monthly604">#REF!</definedName>
    <definedName name="Number">#REF!</definedName>
    <definedName name="_xlnm.Print_Area" localSheetId="0">'Tab 6 - Agency impact'!$A$1:$E$107</definedName>
    <definedName name="_xlnm.Print_Titles" localSheetId="0">'Tab 6 - Agency impact'!$1:$3</definedName>
    <definedName name="Rate">#REF!</definedName>
    <definedName name="YearlyRate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3" i="1" l="1"/>
  <c r="C100" i="1" s="1"/>
  <c r="D5" i="1"/>
  <c r="E5" i="1" s="1"/>
  <c r="E4" i="1"/>
  <c r="D6" i="1" l="1"/>
  <c r="D7" i="1" l="1"/>
  <c r="E6" i="1"/>
  <c r="E7" i="1" l="1"/>
  <c r="D8" i="1"/>
  <c r="E8" i="1" l="1"/>
  <c r="D9" i="1"/>
  <c r="D10" i="1" l="1"/>
  <c r="E9" i="1"/>
  <c r="D11" i="1" l="1"/>
  <c r="E10" i="1"/>
  <c r="D12" i="1" l="1"/>
  <c r="E11" i="1"/>
  <c r="E12" i="1" l="1"/>
  <c r="D13" i="1"/>
  <c r="D14" i="1" l="1"/>
  <c r="E13" i="1"/>
  <c r="D15" i="1" l="1"/>
  <c r="E14" i="1"/>
  <c r="E15" i="1" l="1"/>
  <c r="D16" i="1"/>
  <c r="E16" i="1" l="1"/>
  <c r="D17" i="1"/>
  <c r="E17" i="1" l="1"/>
  <c r="D18" i="1"/>
  <c r="D19" i="1" l="1"/>
  <c r="E18" i="1"/>
  <c r="D20" i="1" l="1"/>
  <c r="E19" i="1"/>
  <c r="E20" i="1" l="1"/>
  <c r="D21" i="1"/>
  <c r="E21" i="1" l="1"/>
  <c r="D22" i="1"/>
  <c r="D23" i="1" l="1"/>
  <c r="E22" i="1"/>
  <c r="E23" i="1" l="1"/>
  <c r="D24" i="1"/>
  <c r="E24" i="1" l="1"/>
  <c r="D25" i="1"/>
  <c r="D26" i="1" l="1"/>
  <c r="E25" i="1"/>
  <c r="D27" i="1" l="1"/>
  <c r="E26" i="1"/>
  <c r="D28" i="1" l="1"/>
  <c r="E27" i="1"/>
  <c r="E28" i="1" l="1"/>
  <c r="D29" i="1"/>
  <c r="E29" i="1" l="1"/>
  <c r="D30" i="1"/>
  <c r="D31" i="1" l="1"/>
  <c r="E30" i="1"/>
  <c r="E31" i="1" l="1"/>
  <c r="D32" i="1"/>
  <c r="E32" i="1" l="1"/>
  <c r="D33" i="1"/>
  <c r="D34" i="1" l="1"/>
  <c r="E33" i="1"/>
  <c r="D35" i="1" l="1"/>
  <c r="E34" i="1"/>
  <c r="D36" i="1" l="1"/>
  <c r="E35" i="1"/>
  <c r="E36" i="1" l="1"/>
  <c r="D37" i="1"/>
  <c r="E37" i="1" l="1"/>
  <c r="D38" i="1"/>
  <c r="D39" i="1" l="1"/>
  <c r="E38" i="1"/>
  <c r="D40" i="1" l="1"/>
  <c r="E39" i="1"/>
  <c r="E40" i="1" l="1"/>
  <c r="D41" i="1"/>
  <c r="E41" i="1" l="1"/>
  <c r="D42" i="1"/>
  <c r="D43" i="1" l="1"/>
  <c r="E42" i="1"/>
  <c r="E43" i="1" l="1"/>
  <c r="D44" i="1"/>
  <c r="E44" i="1" l="1"/>
  <c r="D45" i="1"/>
  <c r="D46" i="1" l="1"/>
  <c r="E45" i="1"/>
  <c r="D47" i="1" l="1"/>
  <c r="E46" i="1"/>
  <c r="D48" i="1" l="1"/>
  <c r="E47" i="1"/>
  <c r="E48" i="1" l="1"/>
  <c r="D49" i="1"/>
  <c r="E49" i="1" l="1"/>
  <c r="D50" i="1"/>
  <c r="D51" i="1" l="1"/>
  <c r="E50" i="1"/>
  <c r="D52" i="1" l="1"/>
  <c r="E51" i="1"/>
  <c r="E52" i="1" l="1"/>
  <c r="D53" i="1"/>
  <c r="D54" i="1" l="1"/>
  <c r="E53" i="1"/>
  <c r="D55" i="1" l="1"/>
  <c r="E54" i="1"/>
  <c r="E55" i="1" l="1"/>
  <c r="D56" i="1"/>
  <c r="E56" i="1" l="1"/>
  <c r="D57" i="1"/>
  <c r="E57" i="1" l="1"/>
  <c r="D58" i="1"/>
  <c r="D59" i="1" l="1"/>
  <c r="E58" i="1"/>
  <c r="D60" i="1" l="1"/>
  <c r="E59" i="1"/>
  <c r="E60" i="1" l="1"/>
  <c r="D61" i="1"/>
  <c r="D62" i="1" l="1"/>
  <c r="E61" i="1"/>
  <c r="D63" i="1" l="1"/>
  <c r="E62" i="1"/>
  <c r="D64" i="1" l="1"/>
  <c r="E63" i="1"/>
  <c r="E64" i="1" l="1"/>
  <c r="D65" i="1"/>
  <c r="E65" i="1" l="1"/>
  <c r="D66" i="1"/>
  <c r="D67" i="1" l="1"/>
  <c r="E66" i="1"/>
  <c r="D68" i="1" l="1"/>
  <c r="E67" i="1"/>
  <c r="E68" i="1" l="1"/>
  <c r="D69" i="1"/>
  <c r="D70" i="1" l="1"/>
  <c r="E69" i="1"/>
  <c r="D71" i="1" l="1"/>
  <c r="E70" i="1"/>
  <c r="D72" i="1" l="1"/>
  <c r="E71" i="1"/>
  <c r="E72" i="1" l="1"/>
  <c r="D73" i="1"/>
  <c r="D74" i="1" l="1"/>
  <c r="E73" i="1"/>
  <c r="D75" i="1" l="1"/>
  <c r="E74" i="1"/>
  <c r="D76" i="1" l="1"/>
  <c r="E75" i="1"/>
  <c r="E76" i="1" l="1"/>
  <c r="D77" i="1"/>
  <c r="D78" i="1" l="1"/>
  <c r="E77" i="1"/>
  <c r="D79" i="1" l="1"/>
  <c r="E78" i="1"/>
  <c r="D80" i="1" l="1"/>
  <c r="E79" i="1"/>
  <c r="E80" i="1" l="1"/>
  <c r="D81" i="1"/>
  <c r="D82" i="1" l="1"/>
  <c r="E81" i="1"/>
  <c r="D83" i="1" l="1"/>
  <c r="E82" i="1"/>
  <c r="D84" i="1" l="1"/>
  <c r="E83" i="1"/>
  <c r="E84" i="1" l="1"/>
  <c r="D85" i="1"/>
  <c r="D86" i="1" l="1"/>
  <c r="E85" i="1"/>
  <c r="D87" i="1" l="1"/>
  <c r="E86" i="1"/>
  <c r="D88" i="1" l="1"/>
  <c r="E87" i="1"/>
  <c r="D89" i="1" l="1"/>
  <c r="E88" i="1"/>
  <c r="D90" i="1" l="1"/>
  <c r="E89" i="1"/>
  <c r="D91" i="1" l="1"/>
  <c r="E90" i="1"/>
  <c r="D92" i="1" l="1"/>
  <c r="E91" i="1"/>
  <c r="E92" i="1" l="1"/>
  <c r="D93" i="1"/>
  <c r="D94" i="1" l="1"/>
  <c r="E93" i="1"/>
  <c r="D95" i="1" l="1"/>
  <c r="E94" i="1"/>
  <c r="D96" i="1" l="1"/>
  <c r="E95" i="1"/>
  <c r="D97" i="1" l="1"/>
  <c r="E96" i="1"/>
  <c r="D98" i="1" l="1"/>
  <c r="E97" i="1"/>
  <c r="D99" i="1" l="1"/>
  <c r="E99" i="1" s="1"/>
  <c r="E100" i="1" s="1"/>
  <c r="E98" i="1"/>
</calcChain>
</file>

<file path=xl/sharedStrings.xml><?xml version="1.0" encoding="utf-8"?>
<sst xmlns="http://schemas.openxmlformats.org/spreadsheetml/2006/main" count="792" uniqueCount="201">
  <si>
    <t xml:space="preserve">Service Name: </t>
  </si>
  <si>
    <t>Health Insurance Surcharge</t>
  </si>
  <si>
    <t>FY 2022 - SERVICE:</t>
  </si>
  <si>
    <t>Agency</t>
  </si>
  <si>
    <t>Division</t>
  </si>
  <si>
    <t>SERVICE / USAGE</t>
  </si>
  <si>
    <t>FY22 ANNUAL RATE / FTE</t>
  </si>
  <si>
    <t>FY22 PROJECTED COST FOR SERVICE</t>
  </si>
  <si>
    <t>615 / 616</t>
  </si>
  <si>
    <t>BOARD OF REGENTS</t>
  </si>
  <si>
    <t>617</t>
  </si>
  <si>
    <t>SCHOOL FOR THE BLIND</t>
  </si>
  <si>
    <t>618</t>
  </si>
  <si>
    <t>SCHOOL FOR THE DEAF</t>
  </si>
  <si>
    <t>619</t>
  </si>
  <si>
    <t>UNIVERSITY OF IOWA</t>
  </si>
  <si>
    <t>620</t>
  </si>
  <si>
    <t>IOWA STATE UNIVERSITY</t>
  </si>
  <si>
    <t>621</t>
  </si>
  <si>
    <t>UNIVERSITY OF NORTHERN IOWA</t>
  </si>
  <si>
    <t>221</t>
  </si>
  <si>
    <t>COMMUNITY BASED CORRECTIONS--1</t>
  </si>
  <si>
    <t>222</t>
  </si>
  <si>
    <t>COMMUNITY BASED CORRECTIONS--2</t>
  </si>
  <si>
    <t>223</t>
  </si>
  <si>
    <t>COMMUNITY BASED CORRECTIONS--3</t>
  </si>
  <si>
    <t>224</t>
  </si>
  <si>
    <t>COMMUNITY BASED CORRECTIONS--4</t>
  </si>
  <si>
    <t>225</t>
  </si>
  <si>
    <t>COMMUNITY BASED CORRECTIONS--5</t>
  </si>
  <si>
    <t>226</t>
  </si>
  <si>
    <t>COMMUNITY BASED CORRECTIONS--6</t>
  </si>
  <si>
    <t>227</t>
  </si>
  <si>
    <t>COMMUNITY BASED CORRECTIONS--7</t>
  </si>
  <si>
    <t>228</t>
  </si>
  <si>
    <t>COMMUNITY BASED CORRECTIONS--8</t>
  </si>
  <si>
    <t>005 / 006 / 335</t>
  </si>
  <si>
    <t>ADMINISTRATIVE SERVICES</t>
  </si>
  <si>
    <t>009/012/016/018/020/021</t>
  </si>
  <si>
    <t>AGRICULTURE &amp; LAND STEWARDSHIP</t>
  </si>
  <si>
    <t>011 / 034 / 035</t>
  </si>
  <si>
    <t>FAIR AUTHORITY</t>
  </si>
  <si>
    <t>014</t>
  </si>
  <si>
    <t>AG DEVELOPMENT AUTHORITY - TREASURER</t>
  </si>
  <si>
    <t>112</t>
  </si>
  <si>
    <t>ATTORNEY GENERAL'S OFFICE</t>
  </si>
  <si>
    <t>114</t>
  </si>
  <si>
    <t>ATTORNEY GENERAL - CONSUMER ADVOCATE</t>
  </si>
  <si>
    <t>126</t>
  </si>
  <si>
    <t>Auditor's Office</t>
  </si>
  <si>
    <t>131 /133</t>
  </si>
  <si>
    <t>Department for the Blind</t>
  </si>
  <si>
    <t>140</t>
  </si>
  <si>
    <t>Ethics &amp; Campaign Finance Disclosure Board</t>
  </si>
  <si>
    <t>167</t>
  </si>
  <si>
    <t>CIVIL RIGHTS</t>
  </si>
  <si>
    <t>185</t>
  </si>
  <si>
    <t>OFF OF CHIEF INFORMATION OFFICER</t>
  </si>
  <si>
    <t>210 / 211</t>
  </si>
  <si>
    <t>COMMERCE - CAPITALS / DEPARTMENT</t>
  </si>
  <si>
    <t>212</t>
  </si>
  <si>
    <t>COMMERCE - ALCOHOLIC BEVERAGES</t>
  </si>
  <si>
    <t>213</t>
  </si>
  <si>
    <t>Commerce - Banking Division</t>
  </si>
  <si>
    <t>214</t>
  </si>
  <si>
    <t>Commerce - Credit Union Division</t>
  </si>
  <si>
    <t>216</t>
  </si>
  <si>
    <t>Commerce - Insurance Division</t>
  </si>
  <si>
    <t>217</t>
  </si>
  <si>
    <t>Commerce - Professional Licensing</t>
  </si>
  <si>
    <t>219</t>
  </si>
  <si>
    <t>Commerce - Utilities Division</t>
  </si>
  <si>
    <t>238 / 255</t>
  </si>
  <si>
    <t>CORRECTIONS - CENTRAL OFFICE</t>
  </si>
  <si>
    <t>242</t>
  </si>
  <si>
    <t>CORRECTIONS - STATE PENITENTIARY - FORT MADISON</t>
  </si>
  <si>
    <t>243</t>
  </si>
  <si>
    <t>CORRECTIONS - ANAMOSA STATE PENITENTIARY</t>
  </si>
  <si>
    <t>244</t>
  </si>
  <si>
    <t>CORRECTIONS - MEDICAL/CLASSIFICATION CENTER OAKDALE</t>
  </si>
  <si>
    <t>245</t>
  </si>
  <si>
    <t>CORRECTIONS - CORRECTIONAL RELEASE CENTER NEWTON</t>
  </si>
  <si>
    <t>246</t>
  </si>
  <si>
    <t>CORRECTIONS - CORRECTIONAL FACILITY MT PLEASANT</t>
  </si>
  <si>
    <t>247</t>
  </si>
  <si>
    <t>CORRECTIONS - NORTH CENTRAL FACILITY - ROCKWELL CITY</t>
  </si>
  <si>
    <t>248</t>
  </si>
  <si>
    <t>CORRECTIONS - CORRECTIONAL FACILITY CLARINDA</t>
  </si>
  <si>
    <t>249</t>
  </si>
  <si>
    <t>CORRECTIONS - INSTITUTE FOR WOMEN - MITCHELLVILLE</t>
  </si>
  <si>
    <t>250</t>
  </si>
  <si>
    <t>CORRECTIONS - INDUSTRIES</t>
  </si>
  <si>
    <t>251</t>
  </si>
  <si>
    <t>CORRECTIONS - FARM ACCOUNT</t>
  </si>
  <si>
    <t>252</t>
  </si>
  <si>
    <t>CORRECTIONS - FORT DODGE CORRECTIONAL FACILITY</t>
  </si>
  <si>
    <t>259/265</t>
  </si>
  <si>
    <t>CULTURAL AFFAIRS</t>
  </si>
  <si>
    <t>269 / 275</t>
  </si>
  <si>
    <t>ECONOMIC DEVELOPMENT</t>
  </si>
  <si>
    <t>270</t>
  </si>
  <si>
    <t>FINANCE AUTHORITY</t>
  </si>
  <si>
    <t>282 / 280</t>
  </si>
  <si>
    <t>EDUCATION</t>
  </si>
  <si>
    <t>283</t>
  </si>
  <si>
    <t>EDUCATION - VOCATIONAL REHABILITATION</t>
  </si>
  <si>
    <t>284/ 063</t>
  </si>
  <si>
    <t>COLLEGE STUDENT AID</t>
  </si>
  <si>
    <t>285</t>
  </si>
  <si>
    <t>IOWA PUBLIC TELEVISION</t>
  </si>
  <si>
    <t>286</t>
  </si>
  <si>
    <t>BOARD OF EDUCATIONAL EXAMINERS</t>
  </si>
  <si>
    <t>297</t>
  </si>
  <si>
    <t>IOWA DEPT OF AGING</t>
  </si>
  <si>
    <t>309 /310</t>
  </si>
  <si>
    <t>IOWA WORKFORCE DEVELOPMENT</t>
  </si>
  <si>
    <t>336</t>
  </si>
  <si>
    <t>IOWA COMMUNICATIONS NETWORK</t>
  </si>
  <si>
    <t>350</t>
  </si>
  <si>
    <t>GOVERNOR</t>
  </si>
  <si>
    <t>379</t>
  </si>
  <si>
    <t>HUMAN RIGHTS</t>
  </si>
  <si>
    <t>401 / 415</t>
  </si>
  <si>
    <t>HUMAN SERVICES - ADMINISTRATION</t>
  </si>
  <si>
    <t>402</t>
  </si>
  <si>
    <t>HUMAN SERVICES - COMMUNITY SERVICES</t>
  </si>
  <si>
    <t>405</t>
  </si>
  <si>
    <t>HUMAN SERVICES - STATE TRAINING SCHOOL</t>
  </si>
  <si>
    <t>406</t>
  </si>
  <si>
    <t>HUMAN SERVICES - MARSHALLTOWN</t>
  </si>
  <si>
    <t>407</t>
  </si>
  <si>
    <t>HUMAN SERVICES - MENTAL HEALTH INST - CHEROKEE</t>
  </si>
  <si>
    <t>409</t>
  </si>
  <si>
    <t>HUMAN SERVICES - MENTAL HEALTH INST - INDEPENDENCE</t>
  </si>
  <si>
    <t>411</t>
  </si>
  <si>
    <t>HUMAN SERVICES - GLENWOOD RESOURCE CTR</t>
  </si>
  <si>
    <t>412</t>
  </si>
  <si>
    <t>HUMAN SERVICES - WOODWARD RESOURCE CTR</t>
  </si>
  <si>
    <t>413</t>
  </si>
  <si>
    <t>HUMAN SERVICES - CENTRAL OFFICE</t>
  </si>
  <si>
    <t>427</t>
  </si>
  <si>
    <t>INSPECTIONS &amp; APPEALS</t>
  </si>
  <si>
    <t>428</t>
  </si>
  <si>
    <t>INSPECTIONS &amp; APPEALS - APPELATE DEFENDER</t>
  </si>
  <si>
    <t>429</t>
  </si>
  <si>
    <t>INSPECTIONS &amp; APPEALS - RACING COMMISSION</t>
  </si>
  <si>
    <t>444 / 446</t>
  </si>
  <si>
    <t>JUDICIAL BRANCH</t>
  </si>
  <si>
    <t>467</t>
  </si>
  <si>
    <t>IOWA LAW ENFORCEMENT ACADEMY</t>
  </si>
  <si>
    <t>500</t>
  </si>
  <si>
    <t>LEGISLATIVE - HOUSE</t>
  </si>
  <si>
    <t>501</t>
  </si>
  <si>
    <t>LEGISLATIVE - SENATE</t>
  </si>
  <si>
    <t>502 / 510</t>
  </si>
  <si>
    <t>LEGISLATIVE - JOINT EXPENSE</t>
  </si>
  <si>
    <t>503</t>
  </si>
  <si>
    <t>LEGISLATIVE - CITIZENS' AIDE</t>
  </si>
  <si>
    <t>504</t>
  </si>
  <si>
    <t>LEGISLATIVE SERVICES AGENCY</t>
  </si>
  <si>
    <t>532</t>
  </si>
  <si>
    <t>MANAGEMENT</t>
  </si>
  <si>
    <t>542/543</t>
  </si>
  <si>
    <t>NATURAL RESOURCES</t>
  </si>
  <si>
    <t>547</t>
  </si>
  <si>
    <t>PAROLEa</t>
  </si>
  <si>
    <t>553</t>
  </si>
  <si>
    <t>IOWA PUBLIC EMPLOYMENT RETIREMENT SYSTEM</t>
  </si>
  <si>
    <t>572</t>
  </si>
  <si>
    <t>PUBLIC EMPLOYMENT RELATIONS BOARD</t>
  </si>
  <si>
    <t>582 / 584</t>
  </si>
  <si>
    <t>PUBLIC DEFENSE</t>
  </si>
  <si>
    <t>583</t>
  </si>
  <si>
    <t>PUBLIC DEFENSE - EMERGENCY MANAGEMENT</t>
  </si>
  <si>
    <t>588</t>
  </si>
  <si>
    <t>PUBLIC HEALTH</t>
  </si>
  <si>
    <t>592</t>
  </si>
  <si>
    <t>PUBLIC INFORMATION BOARD</t>
  </si>
  <si>
    <t>595 / 596</t>
  </si>
  <si>
    <t>PUBLIC SAFETY</t>
  </si>
  <si>
    <t>625</t>
  </si>
  <si>
    <t>REVENUE</t>
  </si>
  <si>
    <t>627</t>
  </si>
  <si>
    <t>LOTTERY</t>
  </si>
  <si>
    <t>635</t>
  </si>
  <si>
    <t>SECRETARY OF STATE</t>
  </si>
  <si>
    <t>642</t>
  </si>
  <si>
    <t>GOVERNOR'S OFFICE OF DRUG CONTROL POLICY</t>
  </si>
  <si>
    <t>645 / 646</t>
  </si>
  <si>
    <t>TRANSPORTATION</t>
  </si>
  <si>
    <t>655/656/657</t>
  </si>
  <si>
    <t>TREASURER (exc. AGRICULTURE DEVELOPMENT)</t>
  </si>
  <si>
    <t>LIB</t>
  </si>
  <si>
    <t>STATE LIBRARY</t>
  </si>
  <si>
    <t>670 / 673</t>
  </si>
  <si>
    <t>VETERANS' AFFAIRS / CAPITALS</t>
  </si>
  <si>
    <t>671 / 672</t>
  </si>
  <si>
    <t>VETERANS' HOME / CAPITALS</t>
  </si>
  <si>
    <t>NOT STATE</t>
  </si>
  <si>
    <t>NON STATE GOVERNMENTAL ENTITIES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</si>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</sst>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%"/>
    <numFmt numFmtId="165" formatCode="_(&quot;$&quot;* #,##0.000_);_(&quot;$&quot;* \(#,##0.000\);_(&quot;$&quot;* &quot;-&quot;???_);_(@_)"/>
    <numFmt numFmtId="166" formatCode="_(* #,##0_);_(* \(#,##0\);_(* &quot;-&quot;??_);_(@_)"/>
    <numFmt numFmtId="167" formatCode="&quot;$&quot;#,##0.00"/>
    <numFmt numFmtId="168" formatCode="&quot;$&quot;#,##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Times New Roman"/>
      <family val="1"/>
    </font>
    <font>
      <sz val="10"/>
      <name val="Arial"/>
      <family val="2"/>
    </font>
    <font>
      <sz val="9"/>
      <name val="Arial"/>
      <family val="2"/>
    </font>
    <font>
      <sz val="11"/>
      <name val="Calibri"/>
      <family val="2"/>
      <scheme val="minor"/>
    </font>
    <font>
      <sz val="10"/>
      <name val="MS Sans Serif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1"/>
      <color theme="1"/>
      <name val="Arial"/>
      <family val="2"/>
    </font>
    <font>
      <b/>
      <sz val="10"/>
      <color theme="4" tint="0.39997558519241921"/>
      <name val="Arial"/>
      <family val="2"/>
    </font>
    <font>
      <b/>
      <u val="singleAccounting"/>
      <sz val="10"/>
      <color theme="4" tint="0.39997558519241921"/>
      <name val="Arial"/>
      <family val="2"/>
    </font>
    <font>
      <sz val="10"/>
      <color theme="4" tint="0.39997558519241921"/>
      <name val="Arial"/>
      <family val="2"/>
    </font>
    <font>
      <b/>
      <sz val="9"/>
      <color theme="4" tint="0.3999755851924192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0" fontId="7" fillId="0" borderId="0"/>
  </cellStyleXfs>
  <cellXfs count="53">
    <xf numFmtId="0" fontId="0" fillId="0" borderId="0" xfId="0"/>
    <xf numFmtId="0" fontId="0" fillId="0" borderId="0" xfId="0" applyFill="1"/>
    <xf numFmtId="49" fontId="4" fillId="0" borderId="0" xfId="0" applyNumberFormat="1" applyFont="1" applyFill="1" applyBorder="1" applyAlignment="1">
      <alignment horizontal="center"/>
    </xf>
    <xf numFmtId="0" fontId="4" fillId="0" borderId="0" xfId="0" applyNumberFormat="1" applyFont="1" applyFill="1" applyBorder="1" applyAlignment="1">
      <alignment horizontal="left"/>
    </xf>
    <xf numFmtId="166" fontId="5" fillId="0" borderId="0" xfId="0" applyNumberFormat="1" applyFont="1" applyFill="1" applyAlignment="1">
      <alignment horizontal="center"/>
    </xf>
    <xf numFmtId="44" fontId="1" fillId="0" borderId="0" xfId="2" applyFont="1" applyFill="1" applyAlignment="1">
      <alignment horizontal="center"/>
    </xf>
    <xf numFmtId="167" fontId="0" fillId="0" borderId="0" xfId="0" applyNumberFormat="1" applyFill="1" applyAlignment="1">
      <alignment horizontal="center"/>
    </xf>
    <xf numFmtId="49" fontId="4" fillId="0" borderId="0" xfId="0" quotePrefix="1" applyNumberFormat="1" applyFont="1" applyFill="1" applyBorder="1" applyAlignment="1">
      <alignment horizontal="center"/>
    </xf>
    <xf numFmtId="49" fontId="4" fillId="0" borderId="2" xfId="0" quotePrefix="1" applyNumberFormat="1" applyFont="1" applyFill="1" applyBorder="1" applyAlignment="1">
      <alignment horizontal="center"/>
    </xf>
    <xf numFmtId="0" fontId="4" fillId="0" borderId="2" xfId="0" applyNumberFormat="1" applyFont="1" applyFill="1" applyBorder="1" applyAlignment="1">
      <alignment horizontal="left"/>
    </xf>
    <xf numFmtId="166" fontId="5" fillId="0" borderId="2" xfId="0" applyNumberFormat="1" applyFont="1" applyFill="1" applyBorder="1" applyAlignment="1">
      <alignment horizontal="center"/>
    </xf>
    <xf numFmtId="44" fontId="1" fillId="0" borderId="2" xfId="2" applyFont="1" applyFill="1" applyBorder="1" applyAlignment="1">
      <alignment horizontal="center"/>
    </xf>
    <xf numFmtId="167" fontId="0" fillId="0" borderId="2" xfId="0" applyNumberFormat="1" applyFill="1" applyBorder="1" applyAlignment="1">
      <alignment horizontal="center"/>
    </xf>
    <xf numFmtId="49" fontId="4" fillId="0" borderId="0" xfId="0" applyNumberFormat="1" applyFont="1" applyFill="1" applyBorder="1" applyAlignment="1">
      <alignment horizontal="center" wrapText="1"/>
    </xf>
    <xf numFmtId="49" fontId="4" fillId="0" borderId="0" xfId="4" applyNumberFormat="1" applyFont="1" applyFill="1" applyBorder="1" applyAlignment="1">
      <alignment horizontal="center" wrapText="1"/>
    </xf>
    <xf numFmtId="167" fontId="6" fillId="0" borderId="0" xfId="0" applyNumberFormat="1" applyFont="1" applyFill="1" applyAlignment="1">
      <alignment horizontal="center"/>
    </xf>
    <xf numFmtId="0" fontId="6" fillId="0" borderId="0" xfId="0" applyFont="1" applyFill="1"/>
    <xf numFmtId="0" fontId="4" fillId="0" borderId="0" xfId="5" quotePrefix="1" applyNumberFormat="1" applyFont="1" applyFill="1" applyBorder="1" applyAlignment="1">
      <alignment horizontal="left" wrapText="1"/>
    </xf>
    <xf numFmtId="0" fontId="5" fillId="0" borderId="2" xfId="4" applyNumberFormat="1" applyFont="1" applyFill="1" applyBorder="1" applyAlignment="1">
      <alignment horizontal="left"/>
    </xf>
    <xf numFmtId="0" fontId="5" fillId="0" borderId="0" xfId="4" applyNumberFormat="1" applyFont="1" applyFill="1" applyBorder="1" applyAlignment="1">
      <alignment horizontal="left"/>
    </xf>
    <xf numFmtId="166" fontId="5" fillId="0" borderId="0" xfId="0" applyNumberFormat="1" applyFont="1" applyFill="1" applyBorder="1" applyAlignment="1">
      <alignment horizontal="center"/>
    </xf>
    <xf numFmtId="0" fontId="4" fillId="0" borderId="2" xfId="5" quotePrefix="1" applyNumberFormat="1" applyFont="1" applyFill="1" applyBorder="1" applyAlignment="1">
      <alignment horizontal="left" wrapText="1"/>
    </xf>
    <xf numFmtId="49" fontId="4" fillId="0" borderId="0" xfId="0" quotePrefix="1" applyNumberFormat="1" applyFont="1" applyFill="1" applyBorder="1" applyAlignment="1">
      <alignment horizontal="center" wrapText="1"/>
    </xf>
    <xf numFmtId="44" fontId="1" fillId="0" borderId="0" xfId="2" applyFont="1" applyFill="1" applyBorder="1" applyAlignment="1">
      <alignment horizontal="center"/>
    </xf>
    <xf numFmtId="0" fontId="8" fillId="0" borderId="0" xfId="0" applyNumberFormat="1" applyFont="1" applyFill="1" applyBorder="1" applyAlignment="1">
      <alignment horizontal="left"/>
    </xf>
    <xf numFmtId="167" fontId="0" fillId="0" borderId="0" xfId="0" applyNumberFormat="1" applyFill="1" applyBorder="1" applyAlignment="1">
      <alignment horizontal="center"/>
    </xf>
    <xf numFmtId="49" fontId="4" fillId="0" borderId="2" xfId="4" quotePrefix="1" applyNumberFormat="1" applyFont="1" applyFill="1" applyBorder="1" applyAlignment="1">
      <alignment horizontal="center"/>
    </xf>
    <xf numFmtId="0" fontId="4" fillId="0" borderId="2" xfId="3" applyNumberFormat="1" applyFont="1" applyFill="1" applyBorder="1" applyAlignment="1">
      <alignment horizontal="left"/>
    </xf>
    <xf numFmtId="0" fontId="4" fillId="0" borderId="0" xfId="5" applyNumberFormat="1" applyFont="1" applyFill="1" applyBorder="1" applyAlignment="1">
      <alignment horizontal="left" wrapText="1"/>
    </xf>
    <xf numFmtId="49" fontId="4" fillId="0" borderId="0" xfId="4" quotePrefix="1" applyNumberFormat="1" applyFont="1" applyFill="1" applyBorder="1" applyAlignment="1">
      <alignment horizontal="center"/>
    </xf>
    <xf numFmtId="0" fontId="4" fillId="0" borderId="0" xfId="3" applyNumberFormat="1" applyFont="1" applyFill="1" applyBorder="1" applyAlignment="1">
      <alignment horizontal="left"/>
    </xf>
    <xf numFmtId="49" fontId="4" fillId="0" borderId="0" xfId="4" applyNumberFormat="1" applyFont="1" applyFill="1" applyBorder="1" applyAlignment="1">
      <alignment horizontal="center"/>
    </xf>
    <xf numFmtId="0" fontId="4" fillId="0" borderId="0" xfId="4" applyNumberFormat="1" applyFont="1" applyFill="1" applyBorder="1" applyAlignment="1">
      <alignment horizontal="left"/>
    </xf>
    <xf numFmtId="166" fontId="4" fillId="0" borderId="0" xfId="0" applyNumberFormat="1" applyFont="1" applyFill="1" applyAlignment="1">
      <alignment horizontal="center"/>
    </xf>
    <xf numFmtId="0" fontId="9" fillId="0" borderId="0" xfId="0" applyFont="1" applyFill="1"/>
    <xf numFmtId="0" fontId="0" fillId="0" borderId="0" xfId="0" applyFill="1" applyBorder="1" applyAlignment="1">
      <alignment horizontal="center"/>
    </xf>
    <xf numFmtId="0" fontId="10" fillId="0" borderId="0" xfId="0" applyNumberFormat="1" applyFont="1" applyFill="1" applyBorder="1" applyAlignment="1">
      <alignment horizontal="left"/>
    </xf>
    <xf numFmtId="3" fontId="2" fillId="0" borderId="3" xfId="0" applyNumberFormat="1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168" fontId="2" fillId="0" borderId="3" xfId="0" applyNumberFormat="1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10" fillId="0" borderId="0" xfId="0" applyFont="1" applyFill="1" applyAlignment="1">
      <alignment horizontal="left"/>
    </xf>
    <xf numFmtId="0" fontId="11" fillId="0" borderId="0" xfId="0" applyFont="1"/>
    <xf numFmtId="164" fontId="11" fillId="0" borderId="0" xfId="3" applyNumberFormat="1" applyFont="1" applyFill="1" applyBorder="1" applyAlignment="1">
      <alignment horizontal="left"/>
    </xf>
    <xf numFmtId="0" fontId="11" fillId="0" borderId="0" xfId="0" applyFont="1" applyAlignment="1">
      <alignment horizontal="center"/>
    </xf>
    <xf numFmtId="165" fontId="12" fillId="2" borderId="0" xfId="1" applyNumberFormat="1" applyFont="1" applyFill="1"/>
    <xf numFmtId="0" fontId="13" fillId="0" borderId="0" xfId="3" applyFont="1" applyFill="1" applyAlignment="1">
      <alignment horizontal="center"/>
    </xf>
    <xf numFmtId="0" fontId="11" fillId="0" borderId="0" xfId="0" applyFont="1" applyFill="1" applyAlignment="1">
      <alignment horizontal="left"/>
    </xf>
    <xf numFmtId="0" fontId="11" fillId="0" borderId="0" xfId="3" applyNumberFormat="1" applyFont="1" applyFill="1" applyBorder="1" applyAlignment="1">
      <alignment horizontal="right"/>
    </xf>
    <xf numFmtId="0" fontId="14" fillId="0" borderId="1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left"/>
    </xf>
    <xf numFmtId="0" fontId="11" fillId="0" borderId="1" xfId="0" applyFont="1" applyFill="1" applyBorder="1" applyAlignment="1">
      <alignment horizontal="center" wrapText="1"/>
    </xf>
    <xf numFmtId="3" fontId="11" fillId="0" borderId="1" xfId="0" applyNumberFormat="1" applyFont="1" applyBorder="1" applyAlignment="1">
      <alignment horizontal="center" wrapText="1"/>
    </xf>
  </cellXfs>
  <cellStyles count="6">
    <cellStyle name="Comma" xfId="1" builtinId="3"/>
    <cellStyle name="Comma 2" xfId="4" xr:uid="{62A1608E-788A-416F-8D9F-A68A9EDF74C4}"/>
    <cellStyle name="Currency" xfId="2" builtinId="4"/>
    <cellStyle name="Normal" xfId="0" builtinId="0"/>
    <cellStyle name="Normal_5 qtr fte dept" xfId="3" xr:uid="{7C2FDBCC-E221-4656-97B7-9D4C7B40B6BA}"/>
    <cellStyle name="Normal_Combined2" xfId="5" xr:uid="{70190C64-BA5E-4CFA-8F7D-CAFECD1F5CE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3A54D5-EAB5-4487-848A-49E6AE84EBB1}">
  <dimension ref="A1:E101"/>
  <sheetViews>
    <sheetView tabSelected="1" zoomScaleNormal="100" workbookViewId="0">
      <pane ySplit="3" topLeftCell="A4" activePane="bottomLeft" state="frozen"/>
      <selection pane="bottomLeft" activeCell="F10" sqref="F10"/>
    </sheetView>
  </sheetViews>
  <sheetFormatPr defaultColWidth="9.15625" defaultRowHeight="14.4" x14ac:dyDescent="0.55000000000000004"/>
  <cols>
    <col min="1" max="1" width="24.15625" style="40" customWidth="1"/>
    <col min="2" max="2" width="59.7890625" style="41" bestFit="1" customWidth="1"/>
    <col min="3" max="3" width="10" style="1" customWidth="1"/>
    <col min="4" max="4" width="12.734375" style="1" customWidth="1"/>
    <col min="5" max="5" width="19.3671875" style="1" customWidth="1"/>
    <col min="6" max="16384" width="9.15625" style="1"/>
  </cols>
  <sheetData>
    <row r="1" spans="1:5" ht="16.2" x14ac:dyDescent="0.85">
      <c r="A1" s="42" t="s">
        <v>0</v>
      </c>
      <c r="B1" s="43" t="s">
        <v>1</v>
      </c>
      <c r="C1" s="44"/>
      <c r="D1" s="45"/>
      <c r="E1" s="46"/>
    </row>
    <row r="2" spans="1:5" ht="20.25" customHeight="1" x14ac:dyDescent="0.55000000000000004">
      <c r="A2" s="47" t="s">
        <v>2</v>
      </c>
      <c r="B2" s="48">
        <v>3958</v>
      </c>
      <c r="C2" s="47"/>
      <c r="D2" s="46"/>
      <c r="E2" s="46"/>
    </row>
    <row r="3" spans="1:5" ht="58.5" customHeight="1" thickBot="1" x14ac:dyDescent="0.6">
      <c r="A3" s="49" t="s">
        <v>3</v>
      </c>
      <c r="B3" s="50" t="s">
        <v>4</v>
      </c>
      <c r="C3" s="51" t="s">
        <v>5</v>
      </c>
      <c r="D3" s="51" t="s">
        <v>6</v>
      </c>
      <c r="E3" s="52" t="s">
        <v>7</v>
      </c>
    </row>
    <row r="4" spans="1:5" x14ac:dyDescent="0.55000000000000004">
      <c r="A4" s="2" t="s">
        <v>8</v>
      </c>
      <c r="B4" s="3" t="s">
        <v>9</v>
      </c>
      <c r="C4" s="4"/>
      <c r="D4" s="5">
        <v>24</v>
      </c>
      <c r="E4" s="6">
        <f t="shared" ref="E4:E67" si="0">C4*D4</f>
        <v>0</v>
      </c>
    </row>
    <row r="5" spans="1:5" x14ac:dyDescent="0.55000000000000004">
      <c r="A5" s="7" t="s">
        <v>10</v>
      </c>
      <c r="B5" s="3" t="s">
        <v>11</v>
      </c>
      <c r="C5" s="4"/>
      <c r="D5" s="5">
        <f t="shared" ref="D5:D68" si="1">D4</f>
        <v>24</v>
      </c>
      <c r="E5" s="6">
        <f t="shared" si="0"/>
        <v>0</v>
      </c>
    </row>
    <row r="6" spans="1:5" x14ac:dyDescent="0.55000000000000004">
      <c r="A6" s="7" t="s">
        <v>12</v>
      </c>
      <c r="B6" s="3" t="s">
        <v>13</v>
      </c>
      <c r="C6" s="4"/>
      <c r="D6" s="5">
        <f t="shared" si="1"/>
        <v>24</v>
      </c>
      <c r="E6" s="6">
        <f t="shared" si="0"/>
        <v>0</v>
      </c>
    </row>
    <row r="7" spans="1:5" x14ac:dyDescent="0.55000000000000004">
      <c r="A7" s="7" t="s">
        <v>14</v>
      </c>
      <c r="B7" s="3" t="s">
        <v>15</v>
      </c>
      <c r="C7" s="4"/>
      <c r="D7" s="5">
        <f t="shared" si="1"/>
        <v>24</v>
      </c>
      <c r="E7" s="6">
        <f t="shared" si="0"/>
        <v>0</v>
      </c>
    </row>
    <row r="8" spans="1:5" x14ac:dyDescent="0.55000000000000004">
      <c r="A8" s="7" t="s">
        <v>16</v>
      </c>
      <c r="B8" s="3" t="s">
        <v>17</v>
      </c>
      <c r="C8" s="4"/>
      <c r="D8" s="5">
        <f t="shared" si="1"/>
        <v>24</v>
      </c>
      <c r="E8" s="6">
        <f t="shared" si="0"/>
        <v>0</v>
      </c>
    </row>
    <row r="9" spans="1:5" x14ac:dyDescent="0.55000000000000004">
      <c r="A9" s="8" t="s">
        <v>18</v>
      </c>
      <c r="B9" s="9" t="s">
        <v>19</v>
      </c>
      <c r="C9" s="10"/>
      <c r="D9" s="11">
        <f t="shared" si="1"/>
        <v>24</v>
      </c>
      <c r="E9" s="12">
        <f t="shared" si="0"/>
        <v>0</v>
      </c>
    </row>
    <row r="10" spans="1:5" x14ac:dyDescent="0.55000000000000004">
      <c r="A10" s="7" t="s">
        <v>20</v>
      </c>
      <c r="B10" s="3" t="s">
        <v>21</v>
      </c>
      <c r="C10" s="4">
        <v>160</v>
      </c>
      <c r="D10" s="5">
        <f t="shared" si="1"/>
        <v>24</v>
      </c>
      <c r="E10" s="6">
        <f t="shared" si="0"/>
        <v>3840</v>
      </c>
    </row>
    <row r="11" spans="1:5" x14ac:dyDescent="0.55000000000000004">
      <c r="A11" s="7" t="s">
        <v>22</v>
      </c>
      <c r="B11" s="3" t="s">
        <v>23</v>
      </c>
      <c r="C11" s="4">
        <v>195</v>
      </c>
      <c r="D11" s="5">
        <f t="shared" si="1"/>
        <v>24</v>
      </c>
      <c r="E11" s="6">
        <f t="shared" si="0"/>
        <v>4680</v>
      </c>
    </row>
    <row r="12" spans="1:5" x14ac:dyDescent="0.55000000000000004">
      <c r="A12" s="7" t="s">
        <v>24</v>
      </c>
      <c r="B12" s="3" t="s">
        <v>25</v>
      </c>
      <c r="C12" s="4">
        <v>156</v>
      </c>
      <c r="D12" s="5">
        <f t="shared" si="1"/>
        <v>24</v>
      </c>
      <c r="E12" s="6">
        <f t="shared" si="0"/>
        <v>3744</v>
      </c>
    </row>
    <row r="13" spans="1:5" x14ac:dyDescent="0.55000000000000004">
      <c r="A13" s="7" t="s">
        <v>26</v>
      </c>
      <c r="B13" s="3" t="s">
        <v>27</v>
      </c>
      <c r="C13" s="4">
        <v>109</v>
      </c>
      <c r="D13" s="5">
        <f t="shared" si="1"/>
        <v>24</v>
      </c>
      <c r="E13" s="6">
        <f t="shared" si="0"/>
        <v>2616</v>
      </c>
    </row>
    <row r="14" spans="1:5" x14ac:dyDescent="0.55000000000000004">
      <c r="A14" s="7" t="s">
        <v>28</v>
      </c>
      <c r="B14" s="3" t="s">
        <v>29</v>
      </c>
      <c r="C14" s="4">
        <v>319</v>
      </c>
      <c r="D14" s="5">
        <f t="shared" si="1"/>
        <v>24</v>
      </c>
      <c r="E14" s="6">
        <f t="shared" si="0"/>
        <v>7656</v>
      </c>
    </row>
    <row r="15" spans="1:5" x14ac:dyDescent="0.55000000000000004">
      <c r="A15" s="7" t="s">
        <v>30</v>
      </c>
      <c r="B15" s="3" t="s">
        <v>31</v>
      </c>
      <c r="C15" s="4">
        <v>170</v>
      </c>
      <c r="D15" s="5">
        <f t="shared" si="1"/>
        <v>24</v>
      </c>
      <c r="E15" s="6">
        <f t="shared" si="0"/>
        <v>4080</v>
      </c>
    </row>
    <row r="16" spans="1:5" x14ac:dyDescent="0.55000000000000004">
      <c r="A16" s="7" t="s">
        <v>32</v>
      </c>
      <c r="B16" s="3" t="s">
        <v>33</v>
      </c>
      <c r="C16" s="4">
        <v>140</v>
      </c>
      <c r="D16" s="5">
        <f t="shared" si="1"/>
        <v>24</v>
      </c>
      <c r="E16" s="6">
        <f t="shared" si="0"/>
        <v>3360</v>
      </c>
    </row>
    <row r="17" spans="1:5" x14ac:dyDescent="0.55000000000000004">
      <c r="A17" s="8" t="s">
        <v>34</v>
      </c>
      <c r="B17" s="9" t="s">
        <v>35</v>
      </c>
      <c r="C17" s="10">
        <v>123</v>
      </c>
      <c r="D17" s="11">
        <f t="shared" si="1"/>
        <v>24</v>
      </c>
      <c r="E17" s="12">
        <f t="shared" si="0"/>
        <v>2952</v>
      </c>
    </row>
    <row r="18" spans="1:5" x14ac:dyDescent="0.55000000000000004">
      <c r="A18" s="13" t="s">
        <v>36</v>
      </c>
      <c r="B18" s="3" t="s">
        <v>37</v>
      </c>
      <c r="C18" s="4">
        <v>182</v>
      </c>
      <c r="D18" s="5">
        <f t="shared" si="1"/>
        <v>24</v>
      </c>
      <c r="E18" s="6">
        <f t="shared" si="0"/>
        <v>4368</v>
      </c>
    </row>
    <row r="19" spans="1:5" x14ac:dyDescent="0.55000000000000004">
      <c r="A19" s="14" t="s">
        <v>38</v>
      </c>
      <c r="B19" s="3" t="s">
        <v>39</v>
      </c>
      <c r="C19" s="4">
        <v>312</v>
      </c>
      <c r="D19" s="5">
        <f t="shared" si="1"/>
        <v>24</v>
      </c>
      <c r="E19" s="6">
        <f t="shared" si="0"/>
        <v>7488</v>
      </c>
    </row>
    <row r="20" spans="1:5" x14ac:dyDescent="0.55000000000000004">
      <c r="A20" s="2" t="s">
        <v>40</v>
      </c>
      <c r="B20" s="3" t="s">
        <v>41</v>
      </c>
      <c r="C20" s="4">
        <v>64</v>
      </c>
      <c r="D20" s="5">
        <f t="shared" si="1"/>
        <v>24</v>
      </c>
      <c r="E20" s="6">
        <f t="shared" si="0"/>
        <v>1536</v>
      </c>
    </row>
    <row r="21" spans="1:5" x14ac:dyDescent="0.55000000000000004">
      <c r="A21" s="7" t="s">
        <v>42</v>
      </c>
      <c r="B21" s="3" t="s">
        <v>43</v>
      </c>
      <c r="C21" s="4"/>
      <c r="D21" s="5">
        <f t="shared" si="1"/>
        <v>24</v>
      </c>
      <c r="E21" s="6">
        <f t="shared" si="0"/>
        <v>0</v>
      </c>
    </row>
    <row r="22" spans="1:5" x14ac:dyDescent="0.55000000000000004">
      <c r="A22" s="7" t="s">
        <v>44</v>
      </c>
      <c r="B22" s="3" t="s">
        <v>45</v>
      </c>
      <c r="C22" s="4">
        <v>210</v>
      </c>
      <c r="D22" s="5">
        <f t="shared" si="1"/>
        <v>24</v>
      </c>
      <c r="E22" s="15">
        <f t="shared" si="0"/>
        <v>5040</v>
      </c>
    </row>
    <row r="23" spans="1:5" s="16" customFormat="1" x14ac:dyDescent="0.55000000000000004">
      <c r="A23" s="7" t="s">
        <v>46</v>
      </c>
      <c r="B23" s="3" t="s">
        <v>47</v>
      </c>
      <c r="C23" s="4">
        <v>14</v>
      </c>
      <c r="D23" s="5">
        <f t="shared" si="1"/>
        <v>24</v>
      </c>
      <c r="E23" s="6">
        <f t="shared" si="0"/>
        <v>336</v>
      </c>
    </row>
    <row r="24" spans="1:5" x14ac:dyDescent="0.55000000000000004">
      <c r="A24" s="7" t="s">
        <v>48</v>
      </c>
      <c r="B24" s="17" t="s">
        <v>49</v>
      </c>
      <c r="C24" s="4">
        <v>85</v>
      </c>
      <c r="D24" s="5">
        <f t="shared" si="1"/>
        <v>24</v>
      </c>
      <c r="E24" s="6">
        <f t="shared" si="0"/>
        <v>2040</v>
      </c>
    </row>
    <row r="25" spans="1:5" x14ac:dyDescent="0.55000000000000004">
      <c r="A25" s="2" t="s">
        <v>50</v>
      </c>
      <c r="B25" s="17" t="s">
        <v>51</v>
      </c>
      <c r="C25" s="4">
        <v>65</v>
      </c>
      <c r="D25" s="5">
        <f t="shared" si="1"/>
        <v>24</v>
      </c>
      <c r="E25" s="6">
        <f t="shared" si="0"/>
        <v>1560</v>
      </c>
    </row>
    <row r="26" spans="1:5" x14ac:dyDescent="0.55000000000000004">
      <c r="A26" s="7" t="s">
        <v>52</v>
      </c>
      <c r="B26" s="17" t="s">
        <v>53</v>
      </c>
      <c r="C26" s="4">
        <v>5</v>
      </c>
      <c r="D26" s="5">
        <f t="shared" si="1"/>
        <v>24</v>
      </c>
      <c r="E26" s="6">
        <f t="shared" si="0"/>
        <v>120</v>
      </c>
    </row>
    <row r="27" spans="1:5" x14ac:dyDescent="0.55000000000000004">
      <c r="A27" s="7" t="s">
        <v>54</v>
      </c>
      <c r="B27" s="3" t="s">
        <v>55</v>
      </c>
      <c r="C27" s="4">
        <v>21</v>
      </c>
      <c r="D27" s="5">
        <f t="shared" si="1"/>
        <v>24</v>
      </c>
      <c r="E27" s="6">
        <f t="shared" si="0"/>
        <v>504</v>
      </c>
    </row>
    <row r="28" spans="1:5" x14ac:dyDescent="0.55000000000000004">
      <c r="A28" s="8" t="s">
        <v>56</v>
      </c>
      <c r="B28" s="18" t="s">
        <v>57</v>
      </c>
      <c r="C28" s="10">
        <v>98</v>
      </c>
      <c r="D28" s="11">
        <f t="shared" si="1"/>
        <v>24</v>
      </c>
      <c r="E28" s="12">
        <f t="shared" si="0"/>
        <v>2352</v>
      </c>
    </row>
    <row r="29" spans="1:5" x14ac:dyDescent="0.55000000000000004">
      <c r="A29" s="2" t="s">
        <v>58</v>
      </c>
      <c r="B29" s="19" t="s">
        <v>59</v>
      </c>
      <c r="C29" s="20"/>
      <c r="D29" s="5">
        <f t="shared" si="1"/>
        <v>24</v>
      </c>
      <c r="E29" s="6">
        <f t="shared" si="0"/>
        <v>0</v>
      </c>
    </row>
    <row r="30" spans="1:5" x14ac:dyDescent="0.55000000000000004">
      <c r="A30" s="7" t="s">
        <v>60</v>
      </c>
      <c r="B30" s="3" t="s">
        <v>61</v>
      </c>
      <c r="C30" s="4">
        <v>36</v>
      </c>
      <c r="D30" s="5">
        <f t="shared" si="1"/>
        <v>24</v>
      </c>
      <c r="E30" s="6">
        <f t="shared" si="0"/>
        <v>864</v>
      </c>
    </row>
    <row r="31" spans="1:5" x14ac:dyDescent="0.55000000000000004">
      <c r="A31" s="7" t="s">
        <v>62</v>
      </c>
      <c r="B31" s="17" t="s">
        <v>63</v>
      </c>
      <c r="C31" s="4">
        <v>70</v>
      </c>
      <c r="D31" s="5">
        <f t="shared" si="1"/>
        <v>24</v>
      </c>
      <c r="E31" s="6">
        <f t="shared" si="0"/>
        <v>1680</v>
      </c>
    </row>
    <row r="32" spans="1:5" x14ac:dyDescent="0.55000000000000004">
      <c r="A32" s="7" t="s">
        <v>64</v>
      </c>
      <c r="B32" s="17" t="s">
        <v>65</v>
      </c>
      <c r="C32" s="4">
        <v>14</v>
      </c>
      <c r="D32" s="5">
        <f t="shared" si="1"/>
        <v>24</v>
      </c>
      <c r="E32" s="6">
        <f t="shared" si="0"/>
        <v>336</v>
      </c>
    </row>
    <row r="33" spans="1:5" x14ac:dyDescent="0.55000000000000004">
      <c r="A33" s="7" t="s">
        <v>66</v>
      </c>
      <c r="B33" s="17" t="s">
        <v>67</v>
      </c>
      <c r="C33" s="4">
        <v>92</v>
      </c>
      <c r="D33" s="5">
        <f t="shared" si="1"/>
        <v>24</v>
      </c>
      <c r="E33" s="6">
        <f t="shared" si="0"/>
        <v>2208</v>
      </c>
    </row>
    <row r="34" spans="1:5" x14ac:dyDescent="0.55000000000000004">
      <c r="A34" s="7" t="s">
        <v>68</v>
      </c>
      <c r="B34" s="17" t="s">
        <v>69</v>
      </c>
      <c r="C34" s="4">
        <v>8</v>
      </c>
      <c r="D34" s="5">
        <f t="shared" si="1"/>
        <v>24</v>
      </c>
      <c r="E34" s="6">
        <f t="shared" si="0"/>
        <v>192</v>
      </c>
    </row>
    <row r="35" spans="1:5" x14ac:dyDescent="0.55000000000000004">
      <c r="A35" s="8" t="s">
        <v>70</v>
      </c>
      <c r="B35" s="21" t="s">
        <v>71</v>
      </c>
      <c r="C35" s="10">
        <v>60</v>
      </c>
      <c r="D35" s="11">
        <f t="shared" si="1"/>
        <v>24</v>
      </c>
      <c r="E35" s="12">
        <f t="shared" si="0"/>
        <v>1440</v>
      </c>
    </row>
    <row r="36" spans="1:5" x14ac:dyDescent="0.55000000000000004">
      <c r="A36" s="2" t="s">
        <v>72</v>
      </c>
      <c r="B36" s="3" t="s">
        <v>73</v>
      </c>
      <c r="C36" s="4">
        <v>34</v>
      </c>
      <c r="D36" s="5">
        <f t="shared" si="1"/>
        <v>24</v>
      </c>
      <c r="E36" s="6">
        <f t="shared" si="0"/>
        <v>816</v>
      </c>
    </row>
    <row r="37" spans="1:5" x14ac:dyDescent="0.55000000000000004">
      <c r="A37" s="7" t="s">
        <v>74</v>
      </c>
      <c r="B37" s="3" t="s">
        <v>75</v>
      </c>
      <c r="C37" s="4">
        <v>329</v>
      </c>
      <c r="D37" s="5">
        <f t="shared" si="1"/>
        <v>24</v>
      </c>
      <c r="E37" s="6">
        <f t="shared" si="0"/>
        <v>7896</v>
      </c>
    </row>
    <row r="38" spans="1:5" x14ac:dyDescent="0.55000000000000004">
      <c r="A38" s="7" t="s">
        <v>76</v>
      </c>
      <c r="B38" s="3" t="s">
        <v>77</v>
      </c>
      <c r="C38" s="4">
        <v>272</v>
      </c>
      <c r="D38" s="5">
        <f t="shared" si="1"/>
        <v>24</v>
      </c>
      <c r="E38" s="6">
        <f t="shared" si="0"/>
        <v>6528</v>
      </c>
    </row>
    <row r="39" spans="1:5" x14ac:dyDescent="0.55000000000000004">
      <c r="A39" s="7" t="s">
        <v>78</v>
      </c>
      <c r="B39" s="3" t="s">
        <v>79</v>
      </c>
      <c r="C39" s="4">
        <v>444</v>
      </c>
      <c r="D39" s="5">
        <f t="shared" si="1"/>
        <v>24</v>
      </c>
      <c r="E39" s="6">
        <f t="shared" si="0"/>
        <v>10656</v>
      </c>
    </row>
    <row r="40" spans="1:5" x14ac:dyDescent="0.55000000000000004">
      <c r="A40" s="7" t="s">
        <v>80</v>
      </c>
      <c r="B40" s="3" t="s">
        <v>81</v>
      </c>
      <c r="C40" s="4">
        <v>212</v>
      </c>
      <c r="D40" s="5">
        <f t="shared" si="1"/>
        <v>24</v>
      </c>
      <c r="E40" s="6">
        <f t="shared" si="0"/>
        <v>5088</v>
      </c>
    </row>
    <row r="41" spans="1:5" x14ac:dyDescent="0.55000000000000004">
      <c r="A41" s="7" t="s">
        <v>82</v>
      </c>
      <c r="B41" s="3" t="s">
        <v>83</v>
      </c>
      <c r="C41" s="4">
        <v>235</v>
      </c>
      <c r="D41" s="5">
        <f t="shared" si="1"/>
        <v>24</v>
      </c>
      <c r="E41" s="6">
        <f t="shared" si="0"/>
        <v>5640</v>
      </c>
    </row>
    <row r="42" spans="1:5" x14ac:dyDescent="0.55000000000000004">
      <c r="A42" s="7" t="s">
        <v>84</v>
      </c>
      <c r="B42" s="3" t="s">
        <v>85</v>
      </c>
      <c r="C42" s="4">
        <v>87</v>
      </c>
      <c r="D42" s="5">
        <f t="shared" si="1"/>
        <v>24</v>
      </c>
      <c r="E42" s="6">
        <f t="shared" si="0"/>
        <v>2088</v>
      </c>
    </row>
    <row r="43" spans="1:5" x14ac:dyDescent="0.55000000000000004">
      <c r="A43" s="7" t="s">
        <v>86</v>
      </c>
      <c r="B43" s="3" t="s">
        <v>87</v>
      </c>
      <c r="C43" s="4">
        <v>205</v>
      </c>
      <c r="D43" s="5">
        <f t="shared" si="1"/>
        <v>24</v>
      </c>
      <c r="E43" s="6">
        <f t="shared" si="0"/>
        <v>4920</v>
      </c>
    </row>
    <row r="44" spans="1:5" x14ac:dyDescent="0.55000000000000004">
      <c r="A44" s="7" t="s">
        <v>88</v>
      </c>
      <c r="B44" s="3" t="s">
        <v>89</v>
      </c>
      <c r="C44" s="4">
        <v>175</v>
      </c>
      <c r="D44" s="5">
        <f t="shared" si="1"/>
        <v>24</v>
      </c>
      <c r="E44" s="6">
        <f t="shared" si="0"/>
        <v>4200</v>
      </c>
    </row>
    <row r="45" spans="1:5" x14ac:dyDescent="0.55000000000000004">
      <c r="A45" s="7" t="s">
        <v>90</v>
      </c>
      <c r="B45" s="3" t="s">
        <v>91</v>
      </c>
      <c r="C45" s="4">
        <v>63</v>
      </c>
      <c r="D45" s="5">
        <f t="shared" si="1"/>
        <v>24</v>
      </c>
      <c r="E45" s="6">
        <f t="shared" si="0"/>
        <v>1512</v>
      </c>
    </row>
    <row r="46" spans="1:5" x14ac:dyDescent="0.55000000000000004">
      <c r="A46" s="7" t="s">
        <v>92</v>
      </c>
      <c r="B46" s="3" t="s">
        <v>93</v>
      </c>
      <c r="C46" s="4">
        <v>7</v>
      </c>
      <c r="D46" s="5">
        <f t="shared" si="1"/>
        <v>24</v>
      </c>
      <c r="E46" s="6">
        <f t="shared" si="0"/>
        <v>168</v>
      </c>
    </row>
    <row r="47" spans="1:5" x14ac:dyDescent="0.55000000000000004">
      <c r="A47" s="8" t="s">
        <v>94</v>
      </c>
      <c r="B47" s="9" t="s">
        <v>95</v>
      </c>
      <c r="C47" s="10">
        <v>244</v>
      </c>
      <c r="D47" s="11">
        <f t="shared" si="1"/>
        <v>24</v>
      </c>
      <c r="E47" s="12">
        <f t="shared" si="0"/>
        <v>5856</v>
      </c>
    </row>
    <row r="48" spans="1:5" x14ac:dyDescent="0.55000000000000004">
      <c r="A48" s="13" t="s">
        <v>96</v>
      </c>
      <c r="B48" s="3" t="s">
        <v>97</v>
      </c>
      <c r="C48" s="4">
        <v>50</v>
      </c>
      <c r="D48" s="5">
        <f t="shared" si="1"/>
        <v>24</v>
      </c>
      <c r="E48" s="6">
        <f t="shared" si="0"/>
        <v>1200</v>
      </c>
    </row>
    <row r="49" spans="1:5" x14ac:dyDescent="0.55000000000000004">
      <c r="A49" s="13" t="s">
        <v>98</v>
      </c>
      <c r="B49" s="3" t="s">
        <v>99</v>
      </c>
      <c r="C49" s="4">
        <v>88</v>
      </c>
      <c r="D49" s="5">
        <f t="shared" si="1"/>
        <v>24</v>
      </c>
      <c r="E49" s="6">
        <f t="shared" si="0"/>
        <v>2112</v>
      </c>
    </row>
    <row r="50" spans="1:5" x14ac:dyDescent="0.55000000000000004">
      <c r="A50" s="7" t="s">
        <v>100</v>
      </c>
      <c r="B50" s="3" t="s">
        <v>101</v>
      </c>
      <c r="C50" s="4">
        <v>76</v>
      </c>
      <c r="D50" s="5">
        <f t="shared" si="1"/>
        <v>24</v>
      </c>
      <c r="E50" s="6">
        <f t="shared" si="0"/>
        <v>1824</v>
      </c>
    </row>
    <row r="51" spans="1:5" x14ac:dyDescent="0.55000000000000004">
      <c r="A51" s="2" t="s">
        <v>102</v>
      </c>
      <c r="B51" s="3" t="s">
        <v>103</v>
      </c>
      <c r="C51" s="4">
        <v>189</v>
      </c>
      <c r="D51" s="5">
        <f t="shared" si="1"/>
        <v>24</v>
      </c>
      <c r="E51" s="6">
        <f t="shared" si="0"/>
        <v>4536</v>
      </c>
    </row>
    <row r="52" spans="1:5" x14ac:dyDescent="0.55000000000000004">
      <c r="A52" s="22" t="s">
        <v>104</v>
      </c>
      <c r="B52" s="3" t="s">
        <v>105</v>
      </c>
      <c r="C52" s="4">
        <v>348</v>
      </c>
      <c r="D52" s="5">
        <f t="shared" si="1"/>
        <v>24</v>
      </c>
      <c r="E52" s="6">
        <f t="shared" si="0"/>
        <v>8352</v>
      </c>
    </row>
    <row r="53" spans="1:5" x14ac:dyDescent="0.55000000000000004">
      <c r="A53" s="2" t="s">
        <v>106</v>
      </c>
      <c r="B53" s="3" t="s">
        <v>107</v>
      </c>
      <c r="C53" s="4">
        <v>34</v>
      </c>
      <c r="D53" s="5">
        <f t="shared" si="1"/>
        <v>24</v>
      </c>
      <c r="E53" s="6">
        <f t="shared" si="0"/>
        <v>816</v>
      </c>
    </row>
    <row r="54" spans="1:5" x14ac:dyDescent="0.55000000000000004">
      <c r="A54" s="7" t="s">
        <v>108</v>
      </c>
      <c r="B54" s="3" t="s">
        <v>109</v>
      </c>
      <c r="C54" s="4">
        <v>87</v>
      </c>
      <c r="D54" s="5">
        <f t="shared" si="1"/>
        <v>24</v>
      </c>
      <c r="E54" s="6">
        <f t="shared" si="0"/>
        <v>2088</v>
      </c>
    </row>
    <row r="55" spans="1:5" x14ac:dyDescent="0.55000000000000004">
      <c r="A55" s="7" t="s">
        <v>110</v>
      </c>
      <c r="B55" s="3" t="s">
        <v>111</v>
      </c>
      <c r="C55" s="4">
        <v>12</v>
      </c>
      <c r="D55" s="5">
        <f t="shared" si="1"/>
        <v>24</v>
      </c>
      <c r="E55" s="6">
        <f t="shared" si="0"/>
        <v>288</v>
      </c>
    </row>
    <row r="56" spans="1:5" x14ac:dyDescent="0.55000000000000004">
      <c r="A56" s="7" t="s">
        <v>112</v>
      </c>
      <c r="B56" s="3" t="s">
        <v>113</v>
      </c>
      <c r="C56" s="4">
        <v>26</v>
      </c>
      <c r="D56" s="5">
        <f t="shared" si="1"/>
        <v>24</v>
      </c>
      <c r="E56" s="6">
        <f t="shared" si="0"/>
        <v>624</v>
      </c>
    </row>
    <row r="57" spans="1:5" x14ac:dyDescent="0.55000000000000004">
      <c r="A57" s="2" t="s">
        <v>114</v>
      </c>
      <c r="B57" s="3" t="s">
        <v>115</v>
      </c>
      <c r="C57" s="4">
        <v>579</v>
      </c>
      <c r="D57" s="5">
        <f t="shared" si="1"/>
        <v>24</v>
      </c>
      <c r="E57" s="6">
        <f t="shared" si="0"/>
        <v>13896</v>
      </c>
    </row>
    <row r="58" spans="1:5" x14ac:dyDescent="0.55000000000000004">
      <c r="A58" s="7" t="s">
        <v>116</v>
      </c>
      <c r="B58" s="3" t="s">
        <v>117</v>
      </c>
      <c r="C58" s="4">
        <v>70</v>
      </c>
      <c r="D58" s="5">
        <f t="shared" si="1"/>
        <v>24</v>
      </c>
      <c r="E58" s="6">
        <f t="shared" si="0"/>
        <v>1680</v>
      </c>
    </row>
    <row r="59" spans="1:5" x14ac:dyDescent="0.55000000000000004">
      <c r="A59" s="7" t="s">
        <v>118</v>
      </c>
      <c r="B59" s="3" t="s">
        <v>119</v>
      </c>
      <c r="C59" s="4">
        <v>23</v>
      </c>
      <c r="D59" s="5">
        <f t="shared" si="1"/>
        <v>24</v>
      </c>
      <c r="E59" s="6">
        <f t="shared" si="0"/>
        <v>552</v>
      </c>
    </row>
    <row r="60" spans="1:5" x14ac:dyDescent="0.55000000000000004">
      <c r="A60" s="8" t="s">
        <v>120</v>
      </c>
      <c r="B60" s="9" t="s">
        <v>121</v>
      </c>
      <c r="C60" s="10">
        <v>41</v>
      </c>
      <c r="D60" s="11">
        <f t="shared" si="1"/>
        <v>24</v>
      </c>
      <c r="E60" s="12">
        <f t="shared" si="0"/>
        <v>984</v>
      </c>
    </row>
    <row r="61" spans="1:5" x14ac:dyDescent="0.55000000000000004">
      <c r="A61" s="2" t="s">
        <v>122</v>
      </c>
      <c r="B61" s="3" t="s">
        <v>123</v>
      </c>
      <c r="C61" s="4">
        <v>250</v>
      </c>
      <c r="D61" s="23">
        <f t="shared" si="1"/>
        <v>24</v>
      </c>
      <c r="E61" s="6">
        <f t="shared" si="0"/>
        <v>6000</v>
      </c>
    </row>
    <row r="62" spans="1:5" x14ac:dyDescent="0.55000000000000004">
      <c r="A62" s="7" t="s">
        <v>124</v>
      </c>
      <c r="B62" s="3" t="s">
        <v>125</v>
      </c>
      <c r="C62" s="4">
        <v>1776</v>
      </c>
      <c r="D62" s="23">
        <f t="shared" si="1"/>
        <v>24</v>
      </c>
      <c r="E62" s="6">
        <f t="shared" si="0"/>
        <v>42624</v>
      </c>
    </row>
    <row r="63" spans="1:5" x14ac:dyDescent="0.55000000000000004">
      <c r="A63" s="7" t="s">
        <v>126</v>
      </c>
      <c r="B63" s="3" t="s">
        <v>127</v>
      </c>
      <c r="C63" s="4">
        <v>165</v>
      </c>
      <c r="D63" s="5">
        <f t="shared" si="1"/>
        <v>24</v>
      </c>
      <c r="E63" s="6">
        <f t="shared" si="0"/>
        <v>3960</v>
      </c>
    </row>
    <row r="64" spans="1:5" x14ac:dyDescent="0.55000000000000004">
      <c r="A64" s="7" t="s">
        <v>128</v>
      </c>
      <c r="B64" s="3" t="s">
        <v>129</v>
      </c>
      <c r="C64" s="4">
        <v>113</v>
      </c>
      <c r="D64" s="5">
        <f t="shared" si="1"/>
        <v>24</v>
      </c>
      <c r="E64" s="6">
        <f t="shared" si="0"/>
        <v>2712</v>
      </c>
    </row>
    <row r="65" spans="1:5" x14ac:dyDescent="0.55000000000000004">
      <c r="A65" s="7" t="s">
        <v>130</v>
      </c>
      <c r="B65" s="3" t="s">
        <v>131</v>
      </c>
      <c r="C65" s="4">
        <v>133</v>
      </c>
      <c r="D65" s="5">
        <f t="shared" si="1"/>
        <v>24</v>
      </c>
      <c r="E65" s="6">
        <f t="shared" si="0"/>
        <v>3192</v>
      </c>
    </row>
    <row r="66" spans="1:5" x14ac:dyDescent="0.55000000000000004">
      <c r="A66" s="7" t="s">
        <v>132</v>
      </c>
      <c r="B66" s="3" t="s">
        <v>133</v>
      </c>
      <c r="C66" s="4">
        <v>162</v>
      </c>
      <c r="D66" s="5">
        <f t="shared" si="1"/>
        <v>24</v>
      </c>
      <c r="E66" s="6">
        <f t="shared" si="0"/>
        <v>3888</v>
      </c>
    </row>
    <row r="67" spans="1:5" x14ac:dyDescent="0.55000000000000004">
      <c r="A67" s="7" t="s">
        <v>134</v>
      </c>
      <c r="B67" s="3" t="s">
        <v>135</v>
      </c>
      <c r="C67" s="4">
        <v>574</v>
      </c>
      <c r="D67" s="5">
        <f t="shared" si="1"/>
        <v>24</v>
      </c>
      <c r="E67" s="6">
        <f t="shared" si="0"/>
        <v>13776</v>
      </c>
    </row>
    <row r="68" spans="1:5" x14ac:dyDescent="0.55000000000000004">
      <c r="A68" s="7" t="s">
        <v>136</v>
      </c>
      <c r="B68" s="24" t="s">
        <v>137</v>
      </c>
      <c r="C68" s="20">
        <v>469</v>
      </c>
      <c r="D68" s="5">
        <f t="shared" si="1"/>
        <v>24</v>
      </c>
      <c r="E68" s="25">
        <f t="shared" ref="E68:E99" si="2">C68*D68</f>
        <v>11256</v>
      </c>
    </row>
    <row r="69" spans="1:5" x14ac:dyDescent="0.55000000000000004">
      <c r="A69" s="8" t="s">
        <v>138</v>
      </c>
      <c r="B69" s="9" t="s">
        <v>139</v>
      </c>
      <c r="C69" s="10">
        <v>14</v>
      </c>
      <c r="D69" s="11">
        <f t="shared" ref="D69:D99" si="3">D68</f>
        <v>24</v>
      </c>
      <c r="E69" s="12">
        <f t="shared" si="2"/>
        <v>336</v>
      </c>
    </row>
    <row r="70" spans="1:5" x14ac:dyDescent="0.55000000000000004">
      <c r="A70" s="7" t="s">
        <v>140</v>
      </c>
      <c r="B70" s="3" t="s">
        <v>141</v>
      </c>
      <c r="C70" s="4">
        <v>224</v>
      </c>
      <c r="D70" s="5">
        <f t="shared" si="3"/>
        <v>24</v>
      </c>
      <c r="E70" s="6">
        <f t="shared" si="2"/>
        <v>5376</v>
      </c>
    </row>
    <row r="71" spans="1:5" x14ac:dyDescent="0.55000000000000004">
      <c r="A71" s="7" t="s">
        <v>142</v>
      </c>
      <c r="B71" s="3" t="s">
        <v>143</v>
      </c>
      <c r="C71" s="20">
        <v>198</v>
      </c>
      <c r="D71" s="23">
        <f t="shared" si="3"/>
        <v>24</v>
      </c>
      <c r="E71" s="25">
        <f t="shared" si="2"/>
        <v>4752</v>
      </c>
    </row>
    <row r="72" spans="1:5" x14ac:dyDescent="0.55000000000000004">
      <c r="A72" s="26" t="s">
        <v>144</v>
      </c>
      <c r="B72" s="27" t="s">
        <v>145</v>
      </c>
      <c r="C72" s="10">
        <v>41</v>
      </c>
      <c r="D72" s="11">
        <f t="shared" si="3"/>
        <v>24</v>
      </c>
      <c r="E72" s="12">
        <f t="shared" si="2"/>
        <v>984</v>
      </c>
    </row>
    <row r="73" spans="1:5" x14ac:dyDescent="0.55000000000000004">
      <c r="A73" s="13" t="s">
        <v>146</v>
      </c>
      <c r="B73" s="28" t="s">
        <v>147</v>
      </c>
      <c r="C73" s="4">
        <f>178+1222</f>
        <v>1400</v>
      </c>
      <c r="D73" s="5">
        <f t="shared" si="3"/>
        <v>24</v>
      </c>
      <c r="E73" s="6">
        <f t="shared" si="2"/>
        <v>33600</v>
      </c>
    </row>
    <row r="74" spans="1:5" x14ac:dyDescent="0.55000000000000004">
      <c r="A74" s="26" t="s">
        <v>148</v>
      </c>
      <c r="B74" s="27" t="s">
        <v>149</v>
      </c>
      <c r="C74" s="10">
        <v>19</v>
      </c>
      <c r="D74" s="11">
        <f t="shared" si="3"/>
        <v>24</v>
      </c>
      <c r="E74" s="12">
        <f t="shared" si="2"/>
        <v>456</v>
      </c>
    </row>
    <row r="75" spans="1:5" x14ac:dyDescent="0.55000000000000004">
      <c r="A75" s="29" t="s">
        <v>150</v>
      </c>
      <c r="B75" s="30" t="s">
        <v>151</v>
      </c>
      <c r="C75" s="4">
        <v>95</v>
      </c>
      <c r="D75" s="5">
        <f t="shared" si="3"/>
        <v>24</v>
      </c>
      <c r="E75" s="6">
        <f t="shared" si="2"/>
        <v>2280</v>
      </c>
    </row>
    <row r="76" spans="1:5" x14ac:dyDescent="0.55000000000000004">
      <c r="A76" s="29" t="s">
        <v>152</v>
      </c>
      <c r="B76" s="30" t="s">
        <v>153</v>
      </c>
      <c r="C76" s="4">
        <v>67</v>
      </c>
      <c r="D76" s="5">
        <f t="shared" si="3"/>
        <v>24</v>
      </c>
      <c r="E76" s="6">
        <f t="shared" si="2"/>
        <v>1608</v>
      </c>
    </row>
    <row r="77" spans="1:5" x14ac:dyDescent="0.55000000000000004">
      <c r="A77" s="31" t="s">
        <v>154</v>
      </c>
      <c r="B77" s="30" t="s">
        <v>155</v>
      </c>
      <c r="C77" s="4">
        <v>16</v>
      </c>
      <c r="D77" s="5">
        <f t="shared" si="3"/>
        <v>24</v>
      </c>
      <c r="E77" s="6">
        <f t="shared" si="2"/>
        <v>384</v>
      </c>
    </row>
    <row r="78" spans="1:5" x14ac:dyDescent="0.55000000000000004">
      <c r="A78" s="29" t="s">
        <v>156</v>
      </c>
      <c r="B78" s="30" t="s">
        <v>157</v>
      </c>
      <c r="C78" s="4">
        <v>15</v>
      </c>
      <c r="D78" s="5">
        <f t="shared" si="3"/>
        <v>24</v>
      </c>
      <c r="E78" s="6">
        <f t="shared" si="2"/>
        <v>360</v>
      </c>
    </row>
    <row r="79" spans="1:5" x14ac:dyDescent="0.55000000000000004">
      <c r="A79" s="26" t="s">
        <v>158</v>
      </c>
      <c r="B79" s="27" t="s">
        <v>159</v>
      </c>
      <c r="C79" s="10">
        <v>80</v>
      </c>
      <c r="D79" s="11">
        <f t="shared" si="3"/>
        <v>24</v>
      </c>
      <c r="E79" s="12">
        <f t="shared" si="2"/>
        <v>1920</v>
      </c>
    </row>
    <row r="80" spans="1:5" x14ac:dyDescent="0.55000000000000004">
      <c r="A80" s="29" t="s">
        <v>160</v>
      </c>
      <c r="B80" s="30" t="s">
        <v>161</v>
      </c>
      <c r="C80" s="4">
        <v>18</v>
      </c>
      <c r="D80" s="5">
        <f t="shared" si="3"/>
        <v>24</v>
      </c>
      <c r="E80" s="6">
        <f t="shared" si="2"/>
        <v>432</v>
      </c>
    </row>
    <row r="81" spans="1:5" x14ac:dyDescent="0.55000000000000004">
      <c r="A81" s="13" t="s">
        <v>162</v>
      </c>
      <c r="B81" s="30" t="s">
        <v>163</v>
      </c>
      <c r="C81" s="4">
        <v>762</v>
      </c>
      <c r="D81" s="5">
        <f t="shared" si="3"/>
        <v>24</v>
      </c>
      <c r="E81" s="6">
        <f t="shared" si="2"/>
        <v>18288</v>
      </c>
    </row>
    <row r="82" spans="1:5" x14ac:dyDescent="0.55000000000000004">
      <c r="A82" s="29" t="s">
        <v>164</v>
      </c>
      <c r="B82" s="30" t="s">
        <v>165</v>
      </c>
      <c r="C82" s="4">
        <v>7</v>
      </c>
      <c r="D82" s="5">
        <f t="shared" si="3"/>
        <v>24</v>
      </c>
      <c r="E82" s="6">
        <f t="shared" si="2"/>
        <v>168</v>
      </c>
    </row>
    <row r="83" spans="1:5" x14ac:dyDescent="0.55000000000000004">
      <c r="A83" s="29" t="s">
        <v>166</v>
      </c>
      <c r="B83" s="30" t="s">
        <v>167</v>
      </c>
      <c r="C83" s="4">
        <v>72</v>
      </c>
      <c r="D83" s="5">
        <f t="shared" si="3"/>
        <v>24</v>
      </c>
      <c r="E83" s="6">
        <f t="shared" si="2"/>
        <v>1728</v>
      </c>
    </row>
    <row r="84" spans="1:5" x14ac:dyDescent="0.55000000000000004">
      <c r="A84" s="29" t="s">
        <v>168</v>
      </c>
      <c r="B84" s="30" t="s">
        <v>169</v>
      </c>
      <c r="C84" s="4">
        <v>10</v>
      </c>
      <c r="D84" s="5">
        <f t="shared" si="3"/>
        <v>24</v>
      </c>
      <c r="E84" s="6">
        <f t="shared" si="2"/>
        <v>240</v>
      </c>
    </row>
    <row r="85" spans="1:5" x14ac:dyDescent="0.55000000000000004">
      <c r="A85" s="14" t="s">
        <v>170</v>
      </c>
      <c r="B85" s="30" t="s">
        <v>171</v>
      </c>
      <c r="C85" s="4">
        <v>203</v>
      </c>
      <c r="D85" s="5">
        <f t="shared" si="3"/>
        <v>24</v>
      </c>
      <c r="E85" s="6">
        <f t="shared" si="2"/>
        <v>4872</v>
      </c>
    </row>
    <row r="86" spans="1:5" x14ac:dyDescent="0.55000000000000004">
      <c r="A86" s="22" t="s">
        <v>172</v>
      </c>
      <c r="B86" s="30" t="s">
        <v>173</v>
      </c>
      <c r="C86" s="4">
        <v>55</v>
      </c>
      <c r="D86" s="5">
        <f t="shared" si="3"/>
        <v>24</v>
      </c>
      <c r="E86" s="6">
        <f t="shared" si="2"/>
        <v>1320</v>
      </c>
    </row>
    <row r="87" spans="1:5" x14ac:dyDescent="0.55000000000000004">
      <c r="A87" s="22" t="s">
        <v>174</v>
      </c>
      <c r="B87" s="30" t="s">
        <v>175</v>
      </c>
      <c r="C87" s="4">
        <v>394</v>
      </c>
      <c r="D87" s="5">
        <f t="shared" si="3"/>
        <v>24</v>
      </c>
      <c r="E87" s="6">
        <f t="shared" si="2"/>
        <v>9456</v>
      </c>
    </row>
    <row r="88" spans="1:5" x14ac:dyDescent="0.55000000000000004">
      <c r="A88" s="29" t="s">
        <v>176</v>
      </c>
      <c r="B88" s="32" t="s">
        <v>177</v>
      </c>
      <c r="C88" s="33">
        <v>3</v>
      </c>
      <c r="D88" s="5">
        <f t="shared" si="3"/>
        <v>24</v>
      </c>
      <c r="E88" s="6">
        <f t="shared" si="2"/>
        <v>72</v>
      </c>
    </row>
    <row r="89" spans="1:5" x14ac:dyDescent="0.55000000000000004">
      <c r="A89" s="13" t="s">
        <v>178</v>
      </c>
      <c r="B89" s="30" t="s">
        <v>179</v>
      </c>
      <c r="C89" s="4">
        <v>779</v>
      </c>
      <c r="D89" s="5">
        <f t="shared" si="3"/>
        <v>24</v>
      </c>
      <c r="E89" s="6">
        <f t="shared" si="2"/>
        <v>18696</v>
      </c>
    </row>
    <row r="90" spans="1:5" x14ac:dyDescent="0.55000000000000004">
      <c r="A90" s="29" t="s">
        <v>180</v>
      </c>
      <c r="B90" s="30" t="s">
        <v>181</v>
      </c>
      <c r="C90" s="4">
        <v>255</v>
      </c>
      <c r="D90" s="5">
        <f t="shared" si="3"/>
        <v>24</v>
      </c>
      <c r="E90" s="6">
        <f t="shared" si="2"/>
        <v>6120</v>
      </c>
    </row>
    <row r="91" spans="1:5" x14ac:dyDescent="0.55000000000000004">
      <c r="A91" s="29" t="s">
        <v>182</v>
      </c>
      <c r="B91" s="30" t="s">
        <v>183</v>
      </c>
      <c r="C91" s="4">
        <v>98</v>
      </c>
      <c r="D91" s="5">
        <f t="shared" si="3"/>
        <v>24</v>
      </c>
      <c r="E91" s="6">
        <f t="shared" si="2"/>
        <v>2352</v>
      </c>
    </row>
    <row r="92" spans="1:5" s="34" customFormat="1" x14ac:dyDescent="0.55000000000000004">
      <c r="A92" s="29" t="s">
        <v>184</v>
      </c>
      <c r="B92" s="30" t="s">
        <v>185</v>
      </c>
      <c r="C92" s="4">
        <v>30</v>
      </c>
      <c r="D92" s="5">
        <f t="shared" si="3"/>
        <v>24</v>
      </c>
      <c r="E92" s="6">
        <f t="shared" si="2"/>
        <v>720</v>
      </c>
    </row>
    <row r="93" spans="1:5" x14ac:dyDescent="0.55000000000000004">
      <c r="A93" s="29" t="s">
        <v>186</v>
      </c>
      <c r="B93" s="30" t="s">
        <v>187</v>
      </c>
      <c r="C93" s="4">
        <v>3</v>
      </c>
      <c r="D93" s="5">
        <f t="shared" si="3"/>
        <v>24</v>
      </c>
      <c r="E93" s="6">
        <f t="shared" si="2"/>
        <v>72</v>
      </c>
    </row>
    <row r="94" spans="1:5" x14ac:dyDescent="0.55000000000000004">
      <c r="A94" s="13" t="s">
        <v>188</v>
      </c>
      <c r="B94" s="30" t="s">
        <v>189</v>
      </c>
      <c r="C94" s="4">
        <v>2384</v>
      </c>
      <c r="D94" s="5">
        <f t="shared" si="3"/>
        <v>24</v>
      </c>
      <c r="E94" s="6">
        <f t="shared" si="2"/>
        <v>57216</v>
      </c>
    </row>
    <row r="95" spans="1:5" x14ac:dyDescent="0.55000000000000004">
      <c r="A95" s="13" t="s">
        <v>190</v>
      </c>
      <c r="B95" s="30" t="s">
        <v>191</v>
      </c>
      <c r="C95" s="4">
        <v>23</v>
      </c>
      <c r="D95" s="5">
        <f t="shared" si="3"/>
        <v>24</v>
      </c>
      <c r="E95" s="6">
        <f t="shared" si="2"/>
        <v>552</v>
      </c>
    </row>
    <row r="96" spans="1:5" x14ac:dyDescent="0.55000000000000004">
      <c r="A96" s="13" t="s">
        <v>192</v>
      </c>
      <c r="B96" s="30" t="s">
        <v>193</v>
      </c>
      <c r="C96" s="4">
        <v>25</v>
      </c>
      <c r="D96" s="5">
        <f t="shared" si="3"/>
        <v>24</v>
      </c>
      <c r="E96" s="6">
        <f t="shared" si="2"/>
        <v>600</v>
      </c>
    </row>
    <row r="97" spans="1:5" x14ac:dyDescent="0.55000000000000004">
      <c r="A97" s="31" t="s">
        <v>194</v>
      </c>
      <c r="B97" s="30" t="s">
        <v>195</v>
      </c>
      <c r="C97" s="4">
        <v>12</v>
      </c>
      <c r="D97" s="5">
        <f t="shared" si="3"/>
        <v>24</v>
      </c>
      <c r="E97" s="6">
        <f t="shared" si="2"/>
        <v>288</v>
      </c>
    </row>
    <row r="98" spans="1:5" x14ac:dyDescent="0.55000000000000004">
      <c r="A98" s="13" t="s">
        <v>196</v>
      </c>
      <c r="B98" s="30" t="s">
        <v>197</v>
      </c>
      <c r="C98" s="4">
        <v>645</v>
      </c>
      <c r="D98" s="5">
        <f t="shared" si="3"/>
        <v>24</v>
      </c>
      <c r="E98" s="6">
        <f t="shared" si="2"/>
        <v>15480</v>
      </c>
    </row>
    <row r="99" spans="1:5" x14ac:dyDescent="0.55000000000000004">
      <c r="A99" s="13" t="s">
        <v>198</v>
      </c>
      <c r="B99" s="30" t="s">
        <v>199</v>
      </c>
      <c r="C99" s="4">
        <v>0</v>
      </c>
      <c r="D99" s="5">
        <f t="shared" si="3"/>
        <v>24</v>
      </c>
      <c r="E99" s="6">
        <f t="shared" si="2"/>
        <v>0</v>
      </c>
    </row>
    <row r="100" spans="1:5" ht="14.7" thickBot="1" x14ac:dyDescent="0.6">
      <c r="A100" s="35"/>
      <c r="B100" s="36" t="s">
        <v>200</v>
      </c>
      <c r="C100" s="37">
        <f>SUM(C4:C99)</f>
        <v>18227</v>
      </c>
      <c r="D100" s="38"/>
      <c r="E100" s="39">
        <f>SUM(E4:E99)</f>
        <v>437448</v>
      </c>
    </row>
    <row r="101" spans="1:5" ht="14.7" thickTop="1" x14ac:dyDescent="0.55000000000000004"/>
  </sheetData>
  <printOptions gridLines="1"/>
  <pageMargins left="0.43" right="0.19" top="0.28000000000000003" bottom="0.38" header="0.22" footer="0.21"/>
  <pageSetup scale="75" orientation="portrait" r:id="rId1"/>
  <headerFooter>
    <oddFooter>&amp;C&amp;A&amp;R&amp;D,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Tab 6 - Agency impact</vt:lpstr>
      <vt:lpstr>'Tab 6 - Agency impact'!Print_Area</vt:lpstr>
      <vt:lpstr>'Tab 6 - Agency impact'!Print_Titles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Cornelison, Mike [DAS]</dc:creator>
  <cp:lastModifiedBy>Jusic, Mirela [DAS]</cp:lastModifiedBy>
  <dcterms:created xsi:type="dcterms:W3CDTF">2020-07-29T14:19:28Z</dcterms:created>
  <dcterms:modified xsi:type="dcterms:W3CDTF">2020-07-29T15:20:39Z</dcterms:modified>
</cp:coreProperties>
</file>