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2 Utility Information\Agency Impact\"/>
    </mc:Choice>
  </mc:AlternateContent>
  <xr:revisionPtr revIDLastSave="0" documentId="13_ncr:1_{E9957F80-7E6D-43E2-AA5D-4B111478E5F3}" xr6:coauthVersionLast="36" xr6:coauthVersionMax="36" xr10:uidLastSave="{00000000-0000-0000-0000-000000000000}"/>
  <bookViews>
    <workbookView xWindow="0" yWindow="0" windowWidth="28800" windowHeight="12300" tabRatio="688" xr2:uid="{00000000-000D-0000-FFFF-FFFF00000000}"/>
  </bookViews>
  <sheets>
    <sheet name=" Agency Impact" sheetId="10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CEREMONIALFACTOR">[1]AllBuildingsSortedByAgencyOLD!$J$7</definedName>
    <definedName name="DMACC_FY2012">'[1]AllBuildingsSorted-FY2012'!$S$9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ACTOREDSQFT">[1]AllBuildingsSortedByAgencyOLD!#REF!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LAB">[1]AllBuildingsSortedByAgencyOLD!$Q$4</definedName>
    <definedName name="LAB_FY2010">'[1]AllBuildingsSorted-FY2011'!$Q$4</definedName>
    <definedName name="LAB_FY2012">'[1]AllBuildingsSorted-FY2012'!$S$4</definedName>
    <definedName name="LABFACTOR">[1]AllBuildingsSortedByAgencyOLD!$J$4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ETSFSummary">#REF!</definedName>
    <definedName name="Number">#REF!</definedName>
    <definedName name="OFFICE">[1]AllBuildingsSortedByAgencyOLD!$Q$2</definedName>
    <definedName name="OFFICE_FY2010">'[1]AllBuildingsSorted-FY2011'!$Q$2</definedName>
    <definedName name="OFFICE_FY2012">'[1]AllBuildingsSorted-FY2012'!$S$2</definedName>
    <definedName name="OFFICEFACTOR">[1]AllBuildingsSortedByAgencyOLD!$J$2</definedName>
    <definedName name="_xlnm.Print_Area" localSheetId="0">' Agency Impact'!$A$1:$C$100</definedName>
    <definedName name="_xlnm.Print_Titles" localSheetId="0">' Agency Impact'!$1:$3</definedName>
    <definedName name="Rate">#REF!</definedName>
    <definedName name="STORAGE">[1]AllBuildingsSortedByAgencyOLD!$Q$3</definedName>
    <definedName name="STORAGE_FY2010">'[1]AllBuildingsSorted-FY2011'!$Q$3</definedName>
    <definedName name="STORAGE_FY2012">'[1]AllBuildingsSorted-FY2012'!$S$3</definedName>
    <definedName name="STORAGEFACTOR">[1]AllBuildingsSortedByAgencyOLD!$J$3</definedName>
    <definedName name="TOTAL_BUDGET">[1]AllBuildingsSortedByAgencyOLD!$G$8</definedName>
    <definedName name="UNASSIGNED">[1]AllBuildingsSortedByAgencyOLD!$Q$8</definedName>
    <definedName name="UNASSIGNEDFACTOR">[1]AllBuildingsSortedByAgencyOLD!$J$8</definedName>
    <definedName name="VACANT_OFFICE">[1]AllBuildingsSortedByAgencyOLD!$Q$5</definedName>
    <definedName name="VACANT_OFFICE_FY2010">'[1]AllBuildingsSorted-FY2011'!$Q$5</definedName>
    <definedName name="VACANT_OFFICE_FY2012">'[1]AllBuildingsSorted-FY2012'!$S$5</definedName>
    <definedName name="VACANT_STORAGE">[1]AllBuildingsSortedByAgencyOLD!$Q$6</definedName>
    <definedName name="VACANT_STORAGE_FY2010">'[1]AllBuildingsSorted-FY2011'!$Q$6</definedName>
    <definedName name="VACANT_STORAGE_FY2012">'[1]AllBuildingsSorted-FY2012'!$S$6</definedName>
    <definedName name="VACANTOFFICEFACTOR">[1]AllBuildingsSortedByAgencyOLD!$J$5</definedName>
    <definedName name="VACANTSTORAGEFACTOR">[1]AllBuildingsSortedByAgencyOLD!$J$6</definedName>
    <definedName name="YearlyRate">#REF!</definedName>
  </definedNames>
  <calcPr calcId="191029"/>
</workbook>
</file>

<file path=xl/calcChain.xml><?xml version="1.0" encoding="utf-8"?>
<calcChain xmlns="http://schemas.openxmlformats.org/spreadsheetml/2006/main">
  <c r="E18" i="10" l="1"/>
  <c r="E26" i="10"/>
  <c r="E43" i="10"/>
  <c r="E50" i="10"/>
  <c r="E73" i="10"/>
  <c r="E74" i="10"/>
  <c r="E75" i="10"/>
  <c r="E91" i="10"/>
  <c r="E98" i="10"/>
  <c r="E99" i="10"/>
  <c r="E4" i="10"/>
  <c r="D99" i="10"/>
  <c r="D98" i="10"/>
  <c r="D97" i="10"/>
  <c r="E97" i="10" s="1"/>
  <c r="D96" i="10"/>
  <c r="D95" i="10"/>
  <c r="D94" i="10"/>
  <c r="D93" i="10"/>
  <c r="D92" i="10"/>
  <c r="D91" i="10"/>
  <c r="D90" i="10"/>
  <c r="D89" i="10"/>
  <c r="D88" i="10"/>
  <c r="D87" i="10"/>
  <c r="D86" i="10"/>
  <c r="D85" i="10"/>
  <c r="E85" i="10" s="1"/>
  <c r="D84" i="10"/>
  <c r="D83" i="10"/>
  <c r="E83" i="10" s="1"/>
  <c r="D82" i="10"/>
  <c r="D81" i="10"/>
  <c r="D80" i="10"/>
  <c r="D79" i="10"/>
  <c r="E79" i="10" s="1"/>
  <c r="D78" i="10"/>
  <c r="E78" i="10" s="1"/>
  <c r="D77" i="10"/>
  <c r="E77" i="10" s="1"/>
  <c r="D76" i="10"/>
  <c r="E76" i="10" s="1"/>
  <c r="D75" i="10"/>
  <c r="D74" i="10"/>
  <c r="D73" i="10"/>
  <c r="D72" i="10"/>
  <c r="E72" i="10" s="1"/>
  <c r="D71" i="10"/>
  <c r="E71" i="10" s="1"/>
  <c r="D70" i="10"/>
  <c r="D69" i="10"/>
  <c r="E69" i="10" s="1"/>
  <c r="D68" i="10"/>
  <c r="E68" i="10" s="1"/>
  <c r="D67" i="10"/>
  <c r="E67" i="10" s="1"/>
  <c r="D66" i="10"/>
  <c r="E66" i="10" s="1"/>
  <c r="D65" i="10"/>
  <c r="E65" i="10" s="1"/>
  <c r="D64" i="10"/>
  <c r="E64" i="10" s="1"/>
  <c r="D63" i="10"/>
  <c r="E63" i="10" s="1"/>
  <c r="D62" i="10"/>
  <c r="E62" i="10" s="1"/>
  <c r="D61" i="10"/>
  <c r="D60" i="10"/>
  <c r="D59" i="10"/>
  <c r="D58" i="10"/>
  <c r="D57" i="10"/>
  <c r="D56" i="10"/>
  <c r="D55" i="10"/>
  <c r="E55" i="10" s="1"/>
  <c r="D54" i="10"/>
  <c r="E54" i="10" s="1"/>
  <c r="D53" i="10"/>
  <c r="E53" i="10" s="1"/>
  <c r="D52" i="10"/>
  <c r="D51" i="10"/>
  <c r="D50" i="10"/>
  <c r="D49" i="10"/>
  <c r="D48" i="10"/>
  <c r="D47" i="10"/>
  <c r="E47" i="10" s="1"/>
  <c r="D46" i="10"/>
  <c r="E46" i="10" s="1"/>
  <c r="D45" i="10"/>
  <c r="E45" i="10" s="1"/>
  <c r="D44" i="10"/>
  <c r="E44" i="10" s="1"/>
  <c r="D43" i="10"/>
  <c r="D42" i="10"/>
  <c r="E42" i="10" s="1"/>
  <c r="D41" i="10"/>
  <c r="E41" i="10" s="1"/>
  <c r="D40" i="10"/>
  <c r="E40" i="10" s="1"/>
  <c r="D39" i="10"/>
  <c r="E39" i="10" s="1"/>
  <c r="D38" i="10"/>
  <c r="E38" i="10" s="1"/>
  <c r="D37" i="10"/>
  <c r="E37" i="10" s="1"/>
  <c r="D36" i="10"/>
  <c r="D35" i="10"/>
  <c r="D34" i="10"/>
  <c r="E34" i="10" s="1"/>
  <c r="D33" i="10"/>
  <c r="E33" i="10" s="1"/>
  <c r="D32" i="10"/>
  <c r="E32" i="10" s="1"/>
  <c r="D31" i="10"/>
  <c r="E31" i="10" s="1"/>
  <c r="D30" i="10"/>
  <c r="E30" i="10" s="1"/>
  <c r="D29" i="10"/>
  <c r="E29" i="10" s="1"/>
  <c r="D28" i="10"/>
  <c r="D27" i="10"/>
  <c r="D26" i="10"/>
  <c r="D25" i="10"/>
  <c r="D24" i="10"/>
  <c r="D23" i="10"/>
  <c r="D22" i="10"/>
  <c r="D21" i="10"/>
  <c r="E21" i="10" s="1"/>
  <c r="D20" i="10"/>
  <c r="E20" i="10" s="1"/>
  <c r="D19" i="10"/>
  <c r="D18" i="10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9" i="10"/>
  <c r="E9" i="10" s="1"/>
  <c r="D8" i="10"/>
  <c r="E8" i="10" s="1"/>
  <c r="D7" i="10"/>
  <c r="D6" i="10"/>
  <c r="E6" i="10" s="1"/>
  <c r="D5" i="10"/>
  <c r="E5" i="10" s="1"/>
  <c r="E89" i="10" l="1"/>
  <c r="E19" i="10"/>
  <c r="E96" i="10" l="1"/>
  <c r="E51" i="10"/>
  <c r="E52" i="10" l="1"/>
  <c r="E95" i="10"/>
  <c r="E94" i="10"/>
  <c r="E92" i="10"/>
  <c r="E90" i="10"/>
  <c r="E88" i="10"/>
  <c r="E87" i="10"/>
  <c r="E84" i="10"/>
  <c r="E23" i="10"/>
  <c r="E93" i="10"/>
  <c r="E28" i="10"/>
  <c r="E81" i="10"/>
  <c r="E80" i="10"/>
  <c r="E57" i="10"/>
  <c r="E35" i="10"/>
  <c r="E58" i="10"/>
  <c r="E70" i="10"/>
  <c r="E61" i="10"/>
  <c r="E60" i="10"/>
  <c r="E86" i="10"/>
  <c r="E59" i="10"/>
  <c r="E49" i="10"/>
  <c r="E48" i="10"/>
  <c r="E36" i="10"/>
  <c r="E27" i="10"/>
  <c r="E82" i="10"/>
  <c r="E25" i="10"/>
  <c r="E24" i="10"/>
  <c r="E22" i="10"/>
  <c r="E56" i="10"/>
  <c r="E7" i="10" l="1"/>
  <c r="E100" i="10"/>
</calcChain>
</file>

<file path=xl/sharedStrings.xml><?xml version="1.0" encoding="utf-8"?>
<sst xmlns="http://schemas.openxmlformats.org/spreadsheetml/2006/main" count="200" uniqueCount="200">
  <si>
    <t>501</t>
  </si>
  <si>
    <t>402</t>
  </si>
  <si>
    <t>405</t>
  </si>
  <si>
    <t>406</t>
  </si>
  <si>
    <t>409</t>
  </si>
  <si>
    <t>411</t>
  </si>
  <si>
    <t>412</t>
  </si>
  <si>
    <t>503</t>
  </si>
  <si>
    <t>SERVICE / USAGE</t>
  </si>
  <si>
    <t>615 / 616</t>
  </si>
  <si>
    <t>617</t>
  </si>
  <si>
    <t>618</t>
  </si>
  <si>
    <t>619</t>
  </si>
  <si>
    <t>620</t>
  </si>
  <si>
    <t>621</t>
  </si>
  <si>
    <t>221</t>
  </si>
  <si>
    <t>222</t>
  </si>
  <si>
    <t>223</t>
  </si>
  <si>
    <t>224</t>
  </si>
  <si>
    <t>225</t>
  </si>
  <si>
    <t>226</t>
  </si>
  <si>
    <t>227</t>
  </si>
  <si>
    <t>228</t>
  </si>
  <si>
    <t>009/012/016/018/020/021</t>
  </si>
  <si>
    <t>014</t>
  </si>
  <si>
    <t>ATTORNEY GENERAL'S OFFICE</t>
  </si>
  <si>
    <t>131 /133</t>
  </si>
  <si>
    <t>185</t>
  </si>
  <si>
    <t>210 / 211</t>
  </si>
  <si>
    <t>COMMERCE - CAPITALS / DEPARTMENT</t>
  </si>
  <si>
    <t>214</t>
  </si>
  <si>
    <t>216</t>
  </si>
  <si>
    <t>238 / 255</t>
  </si>
  <si>
    <t>269 / 275</t>
  </si>
  <si>
    <t>282 / 280</t>
  </si>
  <si>
    <t>444 / 446</t>
  </si>
  <si>
    <t>502 / 510</t>
  </si>
  <si>
    <t>582 / 584</t>
  </si>
  <si>
    <t>592</t>
  </si>
  <si>
    <t>595 / 596</t>
  </si>
  <si>
    <t>645 / 646</t>
  </si>
  <si>
    <t>LIB</t>
  </si>
  <si>
    <t>STATE LIBRARY</t>
  </si>
  <si>
    <t>670 / 673</t>
  </si>
  <si>
    <t>671 / 672</t>
  </si>
  <si>
    <t>NOT STATE</t>
  </si>
  <si>
    <t>Total</t>
  </si>
  <si>
    <t xml:space="preserve">SERVICE NAME - Association - Complex   </t>
  </si>
  <si>
    <t>PUBLIC SAFETY</t>
  </si>
  <si>
    <t>CIVIL RIGHTS</t>
  </si>
  <si>
    <t>CULTURAL AFFAIRS</t>
  </si>
  <si>
    <t>ECONOMIC DEVELOPMENT</t>
  </si>
  <si>
    <t>EDUCATION</t>
  </si>
  <si>
    <t>HUMAN RIGHTS</t>
  </si>
  <si>
    <t>INSPECTIONS &amp; APPEALS</t>
  </si>
  <si>
    <t>IOWA COMMUNICATIONS NETWORK</t>
  </si>
  <si>
    <t>IOWA WORKFORCE DEVELOPMENT</t>
  </si>
  <si>
    <t>MANAGEMENT</t>
  </si>
  <si>
    <t>NATURAL RESOURCES</t>
  </si>
  <si>
    <t>PUBLIC HEALTH</t>
  </si>
  <si>
    <t>PUBLIC INFORMATION BOARD</t>
  </si>
  <si>
    <t>REVENUE</t>
  </si>
  <si>
    <t>SECRETARY OF STATE</t>
  </si>
  <si>
    <t>TRANSPORTATION</t>
  </si>
  <si>
    <t>UNIVERSITY OF IOWA</t>
  </si>
  <si>
    <t>112</t>
  </si>
  <si>
    <t>126</t>
  </si>
  <si>
    <t>547</t>
  </si>
  <si>
    <t>167</t>
  </si>
  <si>
    <t>140</t>
  </si>
  <si>
    <t>350</t>
  </si>
  <si>
    <t>583</t>
  </si>
  <si>
    <t>379</t>
  </si>
  <si>
    <t>427</t>
  </si>
  <si>
    <t>336</t>
  </si>
  <si>
    <t>219</t>
  </si>
  <si>
    <t>532</t>
  </si>
  <si>
    <t>642</t>
  </si>
  <si>
    <t>114</t>
  </si>
  <si>
    <t>572</t>
  </si>
  <si>
    <t>588</t>
  </si>
  <si>
    <t>625</t>
  </si>
  <si>
    <t>635</t>
  </si>
  <si>
    <t>283</t>
  </si>
  <si>
    <t>297</t>
  </si>
  <si>
    <t>005 / 006 / 335</t>
  </si>
  <si>
    <t>FAIR AUTHORITY</t>
  </si>
  <si>
    <t>011 / 034 / 035</t>
  </si>
  <si>
    <t>TREASURER (exc. AGRICULTURE DEVELOPMENT)</t>
  </si>
  <si>
    <t>LEGISLATIVE - CITIZENS' AIDE</t>
  </si>
  <si>
    <t>INSPECTIONS &amp; APPEALS - APPELATE DEFENDER</t>
  </si>
  <si>
    <t>HUMAN SERVICES - CENTRAL OFFICE</t>
  </si>
  <si>
    <t>HUMAN SERVICES - MENTAL HEALTH INST - INDEPENDENCE</t>
  </si>
  <si>
    <t>HUMAN SERVICES - MENTAL HEALTH INST - CHEROKEE</t>
  </si>
  <si>
    <t>HUMAN SERVICES - MARSHALLTOWN</t>
  </si>
  <si>
    <t>HUMAN SERVICES - STATE TRAINING SCHOOL</t>
  </si>
  <si>
    <t>CORRECTIONS - FORT DODGE CORRECTIONAL FACILITY</t>
  </si>
  <si>
    <t>CORRECTIONS - CORRECTIONAL FACILITY MT PLEASANT</t>
  </si>
  <si>
    <t>CORRECTIONS - MEDICAL/CLASSIFICATION CENTER OAKDALE</t>
  </si>
  <si>
    <t>CORRECTIONS - ANAMOSA STATE PENITENTIARY</t>
  </si>
  <si>
    <t>BOARD OF REGENTS</t>
  </si>
  <si>
    <t>SCHOOL FOR THE BLIND</t>
  </si>
  <si>
    <t>SCHOOL FOR THE DEAF</t>
  </si>
  <si>
    <t>IOWA STATE UNIVERSITY</t>
  </si>
  <si>
    <t>UNIVERSITY OF NORTHERN IOWA</t>
  </si>
  <si>
    <t>COMMUNITY BASED CORRECTIONS--1</t>
  </si>
  <si>
    <t>COMMUNITY BASED CORRECTIONS--2</t>
  </si>
  <si>
    <t>COMMUNITY BASED CORRECTIONS--3</t>
  </si>
  <si>
    <t>COMMUNITY BASED CORRECTIONS--4</t>
  </si>
  <si>
    <t>COMMUNITY BASED CORRECTIONS--5</t>
  </si>
  <si>
    <t>COMMUNITY BASED CORRECTIONS--6</t>
  </si>
  <si>
    <t>COMMUNITY BASED CORRECTIONS--7</t>
  </si>
  <si>
    <t>COMMUNITY BASED CORRECTIONS--8</t>
  </si>
  <si>
    <t>ADMINISTRATIVE SERVICES</t>
  </si>
  <si>
    <t>AGRICULTURE &amp; LAND STEWARDSHIP</t>
  </si>
  <si>
    <t>AG DEVELOPMENT AUTHORITY - TREASURER</t>
  </si>
  <si>
    <t>ATTORNEY GENERAL - CONSUMER ADVOCATE</t>
  </si>
  <si>
    <t>Auditor's Office</t>
  </si>
  <si>
    <t>Department for the Blind</t>
  </si>
  <si>
    <t>Ethics &amp; Campaign Finance Disclosure Board</t>
  </si>
  <si>
    <t>OFF OF CHIEF INFORMATION OFFICER</t>
  </si>
  <si>
    <t>212</t>
  </si>
  <si>
    <t>COMMERCE - ALCOHOLIC BEVERAGES</t>
  </si>
  <si>
    <t>213</t>
  </si>
  <si>
    <t>Commerce - Banking Division</t>
  </si>
  <si>
    <t>Commerce - Credit Union Division</t>
  </si>
  <si>
    <t>Commerce - Insurance Division</t>
  </si>
  <si>
    <t>217</t>
  </si>
  <si>
    <t>Commerce - Professional Licensing</t>
  </si>
  <si>
    <t>Commerce - Utilities Division</t>
  </si>
  <si>
    <t>CORRECTIONS - CENTRAL OFFICE</t>
  </si>
  <si>
    <t>242</t>
  </si>
  <si>
    <t>CORRECTIONS - STATE PENITENTIARY - FORT MADISON</t>
  </si>
  <si>
    <t>243</t>
  </si>
  <si>
    <t>244</t>
  </si>
  <si>
    <t>245</t>
  </si>
  <si>
    <t>CORRECTIONS - CORRECTIONAL RELEASE CENTER NEWTON</t>
  </si>
  <si>
    <t>246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</si>
  <si>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</si>
  <si>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</si>
  <si>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</si>
  <si>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</si>
  <si>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</si>
  <si>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</si>
  <si>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</si>
  <si>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</si>
  <si>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</si>
  <si>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</si>
  <si>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</si>
  <si>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259/265</t>
  </si>
  <si>
    <t>270</t>
  </si>
  <si>
    <t>FINANCE AUTHORITY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</si>
  <si>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</si>
  <si>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</si>
  <si>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</si>
  <si>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</si>
  <si>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</si>
  <si>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</si>
  <si>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</si>
  <si>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IOWA DEPT OF AGING</t>
  </si>
  <si>
    <t>309 /310</t>
  </si>
  <si>
    <t>GOVERNOR</t>
  </si>
  <si>
    <t>401 / 415</t>
  </si>
  <si>
    <t>HUMAN SERVICES - ADMINISTRATION</t>
  </si>
  <si>
    <t>HUMAN SERVICES - COMMUNITY SERVICES</t>
  </si>
  <si>
    <t>407</t>
  </si>
  <si>
    <t>HUMAN SERVICES - GLENWOOD RESOURCE CTR</t>
  </si>
  <si>
    <t>HUMAN SERVICES - WOODWARD RESOURCE CTR</t>
  </si>
  <si>
    <t>413</t>
  </si>
  <si>
    <t>428</t>
  </si>
  <si>
    <t>429</t>
  </si>
  <si>
    <t>INSPECTIONS &amp; APPEALS - RACING COMMISSION</t>
  </si>
  <si>
    <t>JUDICIAL BRANCH</t>
  </si>
  <si>
    <t>467</t>
  </si>
  <si>
    <t>IOWA LAW ENFORCEMENT ACADEMY</t>
  </si>
  <si>
    <t>500</t>
  </si>
  <si>
    <t>LEGISLATIVE - HOUSE</t>
  </si>
  <si>
    <t>LEGISLATIVE - SENATE</t>
  </si>
  <si>
    <t>LEGISLATIVE - JOINT EXPENSE</t>
  </si>
  <si>
    <t>504</t>
  </si>
  <si>
    <t>LEGISLATIVE SERVICES AGENCY</t>
  </si>
  <si>
    <t>542/543</t>
  </si>
  <si>
    <t>PAROLE</t>
  </si>
  <si>
    <t>553</t>
  </si>
  <si>
    <t>IOWA PUBLIC EMPLOYMENT RETIREMENT SYSTEM</t>
  </si>
  <si>
    <t>PUBLIC EMPLOYMENT RELATIONS BOARD</t>
  </si>
  <si>
    <t>PUBLIC DEFENSE</t>
  </si>
  <si>
    <t>PUBLIC DEFENSE - EMERGENCY MANAGEMENT</t>
  </si>
  <si>
    <t>627</t>
  </si>
  <si>
    <t>LOTTERY</t>
  </si>
  <si>
    <t>GOVERNOR'S OFFICE OF DRUG CONTROL POLICY</t>
  </si>
  <si>
    <t>655/656/657</t>
  </si>
  <si>
    <t>VETERANS' AFFAIRS / CAPITALS</t>
  </si>
  <si>
    <t>VETERANS' HOME / CAPITALS</t>
  </si>
  <si>
    <t>NON STATE GOVERNMENTAL ENTITIES</t>
  </si>
  <si>
    <t>FY22 ANNUAL RATE / FTE</t>
  </si>
  <si>
    <t>FY22 PROJECTED COST FOR SERVICE</t>
  </si>
  <si>
    <t xml:space="preserve">FY2022 - SERVICE: 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</si>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</sst>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0%"/>
    <numFmt numFmtId="167" formatCode="&quot;$&quot;#,##0"/>
    <numFmt numFmtId="168" formatCode="0_);[Red]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b/>
      <sz val="10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9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7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53">
    <xf numFmtId="0" fontId="0" fillId="0" borderId="0" xfId="0"/>
    <xf numFmtId="49" fontId="3" fillId="0" borderId="0" xfId="0" applyNumberFormat="1" applyFont="1" applyFill="1" applyBorder="1" applyAlignment="1">
      <alignment horizontal="center"/>
    </xf>
    <xf numFmtId="49" fontId="3" fillId="0" borderId="0" xfId="0" quotePrefix="1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Fill="1"/>
    <xf numFmtId="49" fontId="2" fillId="0" borderId="0" xfId="5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Alignment="1">
      <alignment horizontal="center"/>
    </xf>
    <xf numFmtId="44" fontId="1" fillId="0" borderId="0" xfId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49" fontId="3" fillId="0" borderId="1" xfId="0" quotePrefix="1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wrapText="1"/>
    </xf>
    <xf numFmtId="49" fontId="3" fillId="0" borderId="0" xfId="5" applyNumberFormat="1" applyFont="1" applyFill="1" applyBorder="1" applyAlignment="1">
      <alignment horizontal="center" wrapText="1"/>
    </xf>
    <xf numFmtId="0" fontId="3" fillId="0" borderId="0" xfId="8" quotePrefix="1" applyNumberFormat="1" applyFont="1" applyFill="1" applyBorder="1" applyAlignment="1">
      <alignment horizontal="left" wrapText="1"/>
    </xf>
    <xf numFmtId="0" fontId="5" fillId="0" borderId="1" xfId="5" applyNumberFormat="1" applyFont="1" applyBorder="1" applyAlignment="1">
      <alignment horizontal="left"/>
    </xf>
    <xf numFmtId="0" fontId="5" fillId="0" borderId="0" xfId="5" applyNumberFormat="1" applyFont="1" applyBorder="1" applyAlignment="1">
      <alignment horizontal="left"/>
    </xf>
    <xf numFmtId="164" fontId="5" fillId="0" borderId="0" xfId="0" applyNumberFormat="1" applyFont="1" applyFill="1" applyBorder="1" applyAlignment="1">
      <alignment horizontal="center"/>
    </xf>
    <xf numFmtId="0" fontId="3" fillId="0" borderId="1" xfId="8" quotePrefix="1" applyNumberFormat="1" applyFont="1" applyFill="1" applyBorder="1" applyAlignment="1">
      <alignment horizontal="left" wrapText="1"/>
    </xf>
    <xf numFmtId="49" fontId="3" fillId="0" borderId="0" xfId="0" quotePrefix="1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left"/>
    </xf>
    <xf numFmtId="49" fontId="3" fillId="0" borderId="1" xfId="5" quotePrefix="1" applyNumberFormat="1" applyFont="1" applyFill="1" applyBorder="1" applyAlignment="1">
      <alignment horizontal="center"/>
    </xf>
    <xf numFmtId="0" fontId="3" fillId="0" borderId="1" xfId="7" applyNumberFormat="1" applyFont="1" applyFill="1" applyBorder="1" applyAlignment="1">
      <alignment horizontal="left"/>
    </xf>
    <xf numFmtId="0" fontId="3" fillId="0" borderId="0" xfId="8" applyNumberFormat="1" applyFont="1" applyFill="1" applyBorder="1" applyAlignment="1">
      <alignment horizontal="left" wrapText="1"/>
    </xf>
    <xf numFmtId="49" fontId="3" fillId="0" borderId="0" xfId="5" quotePrefix="1" applyNumberFormat="1" applyFont="1" applyFill="1" applyBorder="1" applyAlignment="1">
      <alignment horizontal="center"/>
    </xf>
    <xf numFmtId="0" fontId="3" fillId="0" borderId="0" xfId="7" applyNumberFormat="1" applyFont="1" applyFill="1" applyBorder="1" applyAlignment="1">
      <alignment horizontal="left"/>
    </xf>
    <xf numFmtId="49" fontId="3" fillId="0" borderId="0" xfId="5" applyNumberFormat="1" applyFont="1" applyFill="1" applyBorder="1" applyAlignment="1">
      <alignment horizontal="center"/>
    </xf>
    <xf numFmtId="49" fontId="3" fillId="0" borderId="0" xfId="5" quotePrefix="1" applyNumberFormat="1" applyFont="1" applyBorder="1" applyAlignment="1">
      <alignment horizontal="center"/>
    </xf>
    <xf numFmtId="0" fontId="3" fillId="0" borderId="0" xfId="5" applyNumberFormat="1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3" fontId="11" fillId="0" borderId="3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67" fontId="11" fillId="0" borderId="3" xfId="0" applyNumberFormat="1" applyFont="1" applyFill="1" applyBorder="1" applyAlignment="1">
      <alignment horizontal="center"/>
    </xf>
    <xf numFmtId="0" fontId="12" fillId="0" borderId="0" xfId="7" applyNumberFormat="1" applyFont="1" applyFill="1" applyBorder="1" applyAlignment="1">
      <alignment horizontal="left"/>
    </xf>
    <xf numFmtId="44" fontId="1" fillId="0" borderId="1" xfId="1" applyFont="1" applyFill="1" applyBorder="1" applyAlignment="1">
      <alignment horizontal="center"/>
    </xf>
    <xf numFmtId="3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166" fontId="12" fillId="0" borderId="0" xfId="7" applyNumberFormat="1" applyFont="1" applyFill="1" applyBorder="1"/>
    <xf numFmtId="38" fontId="12" fillId="0" borderId="0" xfId="7" applyNumberFormat="1" applyFont="1" applyFill="1" applyAlignment="1">
      <alignment horizontal="center"/>
    </xf>
    <xf numFmtId="0" fontId="12" fillId="0" borderId="0" xfId="7" applyFont="1" applyFill="1" applyAlignment="1">
      <alignment horizontal="center"/>
    </xf>
    <xf numFmtId="0" fontId="13" fillId="0" borderId="0" xfId="0" applyFont="1"/>
    <xf numFmtId="168" fontId="12" fillId="0" borderId="0" xfId="7" applyNumberFormat="1" applyFont="1" applyFill="1" applyAlignment="1">
      <alignment horizontal="center"/>
    </xf>
    <xf numFmtId="3" fontId="12" fillId="0" borderId="2" xfId="0" applyNumberFormat="1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</cellXfs>
  <cellStyles count="59">
    <cellStyle name="Comma 2" xfId="5" xr:uid="{00000000-0005-0000-0000-000001000000}"/>
    <cellStyle name="Comma 2 2" xfId="11" xr:uid="{00000000-0005-0000-0000-000002000000}"/>
    <cellStyle name="Comma 2 3" xfId="12" xr:uid="{00000000-0005-0000-0000-000003000000}"/>
    <cellStyle name="Comma 2 4" xfId="45" xr:uid="{00000000-0005-0000-0000-000004000000}"/>
    <cellStyle name="Comma 3" xfId="13" xr:uid="{00000000-0005-0000-0000-000005000000}"/>
    <cellStyle name="Comma 3 2" xfId="14" xr:uid="{00000000-0005-0000-0000-000006000000}"/>
    <cellStyle name="Comma 3 3" xfId="15" xr:uid="{00000000-0005-0000-0000-000007000000}"/>
    <cellStyle name="Comma 3 4" xfId="48" xr:uid="{00000000-0005-0000-0000-000008000000}"/>
    <cellStyle name="Comma 4" xfId="4" xr:uid="{00000000-0005-0000-0000-000009000000}"/>
    <cellStyle name="Comma 4 2" xfId="16" xr:uid="{00000000-0005-0000-0000-00000A000000}"/>
    <cellStyle name="Comma 4 3" xfId="17" xr:uid="{00000000-0005-0000-0000-00000B000000}"/>
    <cellStyle name="Comma 5" xfId="18" xr:uid="{00000000-0005-0000-0000-00000C000000}"/>
    <cellStyle name="Comma 6" xfId="42" xr:uid="{00000000-0005-0000-0000-00000D000000}"/>
    <cellStyle name="Currency" xfId="1" builtinId="4"/>
    <cellStyle name="Currency 2" xfId="19" xr:uid="{00000000-0005-0000-0000-00000F000000}"/>
    <cellStyle name="Currency 2 2" xfId="20" xr:uid="{00000000-0005-0000-0000-000010000000}"/>
    <cellStyle name="Currency 2 3" xfId="21" xr:uid="{00000000-0005-0000-0000-000011000000}"/>
    <cellStyle name="Currency 2 4" xfId="49" xr:uid="{00000000-0005-0000-0000-000012000000}"/>
    <cellStyle name="Currency 3" xfId="6" xr:uid="{00000000-0005-0000-0000-000013000000}"/>
    <cellStyle name="Currency 3 2" xfId="22" xr:uid="{00000000-0005-0000-0000-000014000000}"/>
    <cellStyle name="Currency 3 3" xfId="23" xr:uid="{00000000-0005-0000-0000-000015000000}"/>
    <cellStyle name="Currency 3 4" xfId="46" xr:uid="{00000000-0005-0000-0000-000016000000}"/>
    <cellStyle name="Currency 4" xfId="24" xr:uid="{00000000-0005-0000-0000-000017000000}"/>
    <cellStyle name="Currency 4 2" xfId="25" xr:uid="{00000000-0005-0000-0000-000018000000}"/>
    <cellStyle name="Currency 4 3" xfId="26" xr:uid="{00000000-0005-0000-0000-000019000000}"/>
    <cellStyle name="Currency 5" xfId="27" xr:uid="{00000000-0005-0000-0000-00001A000000}"/>
    <cellStyle name="Currency 6" xfId="43" xr:uid="{00000000-0005-0000-0000-00001B000000}"/>
    <cellStyle name="Normal" xfId="0" builtinId="0"/>
    <cellStyle name="Normal 10" xfId="10" xr:uid="{00000000-0005-0000-0000-00001D000000}"/>
    <cellStyle name="Normal 2" xfId="28" xr:uid="{00000000-0005-0000-0000-00001E000000}"/>
    <cellStyle name="Normal 2 2" xfId="29" xr:uid="{00000000-0005-0000-0000-00001F000000}"/>
    <cellStyle name="Normal 2 3" xfId="30" xr:uid="{00000000-0005-0000-0000-000020000000}"/>
    <cellStyle name="Normal 2 4" xfId="50" xr:uid="{00000000-0005-0000-0000-000021000000}"/>
    <cellStyle name="Normal 3" xfId="2" xr:uid="{00000000-0005-0000-0000-000022000000}"/>
    <cellStyle name="Normal 3 2" xfId="31" xr:uid="{00000000-0005-0000-0000-000023000000}"/>
    <cellStyle name="Normal 3 3" xfId="32" xr:uid="{00000000-0005-0000-0000-000024000000}"/>
    <cellStyle name="Normal 3 4" xfId="38" xr:uid="{00000000-0005-0000-0000-000025000000}"/>
    <cellStyle name="Normal 3 5" xfId="44" xr:uid="{00000000-0005-0000-0000-000026000000}"/>
    <cellStyle name="Normal 4" xfId="33" xr:uid="{00000000-0005-0000-0000-000027000000}"/>
    <cellStyle name="Normal 4 2" xfId="34" xr:uid="{00000000-0005-0000-0000-000028000000}"/>
    <cellStyle name="Normal 4 2 2" xfId="57" xr:uid="{00000000-0005-0000-0000-000029000000}"/>
    <cellStyle name="Normal 4 2 3" xfId="55" xr:uid="{00000000-0005-0000-0000-00002A000000}"/>
    <cellStyle name="Normal 4 3" xfId="51" xr:uid="{00000000-0005-0000-0000-00002B000000}"/>
    <cellStyle name="Normal 5" xfId="35" xr:uid="{00000000-0005-0000-0000-00002C000000}"/>
    <cellStyle name="Normal 6" xfId="39" xr:uid="{00000000-0005-0000-0000-00002D000000}"/>
    <cellStyle name="Normal 6 2" xfId="53" xr:uid="{00000000-0005-0000-0000-00002E000000}"/>
    <cellStyle name="Normal 6 3" xfId="40" xr:uid="{00000000-0005-0000-0000-00002F000000}"/>
    <cellStyle name="Normal 6 4" xfId="58" xr:uid="{00000000-0005-0000-0000-000030000000}"/>
    <cellStyle name="Normal 6 5" xfId="56" xr:uid="{00000000-0005-0000-0000-000031000000}"/>
    <cellStyle name="Normal 7" xfId="3" xr:uid="{00000000-0005-0000-0000-000032000000}"/>
    <cellStyle name="Normal 8" xfId="41" xr:uid="{00000000-0005-0000-0000-000033000000}"/>
    <cellStyle name="Normal 9" xfId="54" xr:uid="{00000000-0005-0000-0000-000034000000}"/>
    <cellStyle name="Normal_5 qtr fte dept" xfId="7" xr:uid="{00000000-0005-0000-0000-000035000000}"/>
    <cellStyle name="Normal_Combined2" xfId="8" xr:uid="{00000000-0005-0000-0000-000036000000}"/>
    <cellStyle name="Percent 2" xfId="36" xr:uid="{00000000-0005-0000-0000-000037000000}"/>
    <cellStyle name="Percent 2 2" xfId="37" xr:uid="{00000000-0005-0000-0000-000038000000}"/>
    <cellStyle name="Percent 2 3" xfId="52" xr:uid="{00000000-0005-0000-0000-000039000000}"/>
    <cellStyle name="Percent 3" xfId="9" xr:uid="{00000000-0005-0000-0000-00003A000000}"/>
    <cellStyle name="Percent 3 2" xfId="47" xr:uid="{00000000-0005-0000-0000-00003B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irectors%20Office\Finance%20and%20Operations\Finance%20Shared%20Perm\Budgets\Budget%20FY16\GSE\CC%20Allocation%20Plan%20FY2015%20True%20Up%20Finance%20Copy-%206-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3 All Buildings Sort"/>
      <sheetName val="AllBuildingsSorted-FY2012"/>
      <sheetName val="AllBuildingsSorted-FY2011"/>
      <sheetName val="AllBuildingsSorted-FY2009"/>
      <sheetName val="AllBuildingsSorted-FY2008"/>
      <sheetName val="AllBuildingsSorted-OLDFY2009"/>
      <sheetName val="AllBuildingsSorted-OLDFY2008"/>
      <sheetName val="AllBuildingsSortedByAgencyOLD"/>
      <sheetName val="FY15 CC TRUE UP"/>
      <sheetName val="SUMMARY"/>
      <sheetName val="Ankeny Labs"/>
      <sheetName val="CAPITOL"/>
      <sheetName val="FACILITIES MGMT. CENTER"/>
      <sheetName val="GRIMES"/>
      <sheetName val="HOOVER"/>
      <sheetName val="IUB-OCA"/>
      <sheetName val="IWD - 150 DES MOINES"/>
      <sheetName val="IWD - 1000 E. GRAND"/>
      <sheetName val="JESSIE PARKER"/>
      <sheetName val="LUCAS"/>
      <sheetName val="NEW HISTORICAL"/>
      <sheetName val="OLA BABCOCK MILLER"/>
      <sheetName val="ORAN PAPE "/>
      <sheetName val="STATE PARKING GARAGE"/>
      <sheetName val="VEHICLE DISPATCH"/>
      <sheetName val="WALLACE"/>
    </sheetNames>
    <sheetDataSet>
      <sheetData sheetId="0"/>
      <sheetData sheetId="1">
        <row r="2">
          <cell r="S2">
            <v>3.46</v>
          </cell>
        </row>
        <row r="3">
          <cell r="S3">
            <v>3.46</v>
          </cell>
        </row>
        <row r="4">
          <cell r="S4">
            <v>5.3</v>
          </cell>
        </row>
        <row r="5">
          <cell r="S5">
            <v>3.46</v>
          </cell>
        </row>
        <row r="6">
          <cell r="S6">
            <v>3.46</v>
          </cell>
        </row>
        <row r="9">
          <cell r="S9">
            <v>5.55</v>
          </cell>
        </row>
      </sheetData>
      <sheetData sheetId="2">
        <row r="2">
          <cell r="Q2">
            <v>3.29</v>
          </cell>
        </row>
        <row r="3">
          <cell r="Q3">
            <v>0</v>
          </cell>
        </row>
        <row r="4">
          <cell r="Q4">
            <v>5.3</v>
          </cell>
        </row>
        <row r="5">
          <cell r="Q5">
            <v>0</v>
          </cell>
        </row>
        <row r="6">
          <cell r="Q6">
            <v>0</v>
          </cell>
        </row>
      </sheetData>
      <sheetData sheetId="3"/>
      <sheetData sheetId="4"/>
      <sheetData sheetId="5"/>
      <sheetData sheetId="6"/>
      <sheetData sheetId="7">
        <row r="2">
          <cell r="J2">
            <v>1</v>
          </cell>
          <cell r="Q2">
            <v>3.1</v>
          </cell>
        </row>
        <row r="3">
          <cell r="J3">
            <v>0.69899999999999995</v>
          </cell>
          <cell r="Q3">
            <v>3.1</v>
          </cell>
        </row>
        <row r="4">
          <cell r="J4">
            <v>1</v>
          </cell>
          <cell r="Q4">
            <v>5.26</v>
          </cell>
        </row>
        <row r="5">
          <cell r="J5">
            <v>1</v>
          </cell>
          <cell r="Q5">
            <v>3.1</v>
          </cell>
        </row>
        <row r="6">
          <cell r="J6">
            <v>0.69899999999999995</v>
          </cell>
          <cell r="Q6">
            <v>3.1</v>
          </cell>
        </row>
        <row r="7">
          <cell r="J7">
            <v>0</v>
          </cell>
        </row>
        <row r="8">
          <cell r="G8">
            <v>3984100</v>
          </cell>
          <cell r="J8">
            <v>0</v>
          </cell>
          <cell r="Q8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02"/>
  <sheetViews>
    <sheetView tabSelected="1" zoomScaleNormal="100" workbookViewId="0">
      <selection activeCell="B14" sqref="B14"/>
    </sheetView>
  </sheetViews>
  <sheetFormatPr defaultRowHeight="12.75" x14ac:dyDescent="0.2"/>
  <cols>
    <col min="1" max="1" width="39.42578125" style="7" bestFit="1" customWidth="1"/>
    <col min="2" max="2" width="60" style="5" bestFit="1" customWidth="1"/>
    <col min="3" max="3" width="10.140625" style="4" bestFit="1" customWidth="1"/>
    <col min="4" max="4" width="13.5703125" style="4" bestFit="1" customWidth="1"/>
    <col min="5" max="5" width="17" style="4" bestFit="1" customWidth="1"/>
    <col min="6" max="232" width="9.140625" style="3"/>
    <col min="233" max="233" width="12.140625" style="3" customWidth="1"/>
    <col min="234" max="234" width="57.85546875" style="3" customWidth="1"/>
    <col min="235" max="235" width="11.5703125" style="3" customWidth="1"/>
    <col min="236" max="236" width="15.140625" style="3" customWidth="1"/>
    <col min="237" max="237" width="18.28515625" style="3" customWidth="1"/>
    <col min="238" max="239" width="9.140625" style="3"/>
    <col min="240" max="240" width="42.42578125" style="3" customWidth="1"/>
    <col min="241" max="488" width="9.140625" style="3"/>
    <col min="489" max="489" width="12.140625" style="3" customWidth="1"/>
    <col min="490" max="490" width="57.85546875" style="3" customWidth="1"/>
    <col min="491" max="491" width="11.5703125" style="3" customWidth="1"/>
    <col min="492" max="492" width="15.140625" style="3" customWidth="1"/>
    <col min="493" max="493" width="18.28515625" style="3" customWidth="1"/>
    <col min="494" max="495" width="9.140625" style="3"/>
    <col min="496" max="496" width="42.42578125" style="3" customWidth="1"/>
    <col min="497" max="744" width="9.140625" style="3"/>
    <col min="745" max="745" width="12.140625" style="3" customWidth="1"/>
    <col min="746" max="746" width="57.85546875" style="3" customWidth="1"/>
    <col min="747" max="747" width="11.5703125" style="3" customWidth="1"/>
    <col min="748" max="748" width="15.140625" style="3" customWidth="1"/>
    <col min="749" max="749" width="18.28515625" style="3" customWidth="1"/>
    <col min="750" max="751" width="9.140625" style="3"/>
    <col min="752" max="752" width="42.42578125" style="3" customWidth="1"/>
    <col min="753" max="1000" width="9.140625" style="3"/>
    <col min="1001" max="1001" width="12.140625" style="3" customWidth="1"/>
    <col min="1002" max="1002" width="57.85546875" style="3" customWidth="1"/>
    <col min="1003" max="1003" width="11.5703125" style="3" customWidth="1"/>
    <col min="1004" max="1004" width="15.140625" style="3" customWidth="1"/>
    <col min="1005" max="1005" width="18.28515625" style="3" customWidth="1"/>
    <col min="1006" max="1007" width="9.140625" style="3"/>
    <col min="1008" max="1008" width="42.42578125" style="3" customWidth="1"/>
    <col min="1009" max="1256" width="9.140625" style="3"/>
    <col min="1257" max="1257" width="12.140625" style="3" customWidth="1"/>
    <col min="1258" max="1258" width="57.85546875" style="3" customWidth="1"/>
    <col min="1259" max="1259" width="11.5703125" style="3" customWidth="1"/>
    <col min="1260" max="1260" width="15.140625" style="3" customWidth="1"/>
    <col min="1261" max="1261" width="18.28515625" style="3" customWidth="1"/>
    <col min="1262" max="1263" width="9.140625" style="3"/>
    <col min="1264" max="1264" width="42.42578125" style="3" customWidth="1"/>
    <col min="1265" max="1512" width="9.140625" style="3"/>
    <col min="1513" max="1513" width="12.140625" style="3" customWidth="1"/>
    <col min="1514" max="1514" width="57.85546875" style="3" customWidth="1"/>
    <col min="1515" max="1515" width="11.5703125" style="3" customWidth="1"/>
    <col min="1516" max="1516" width="15.140625" style="3" customWidth="1"/>
    <col min="1517" max="1517" width="18.28515625" style="3" customWidth="1"/>
    <col min="1518" max="1519" width="9.140625" style="3"/>
    <col min="1520" max="1520" width="42.42578125" style="3" customWidth="1"/>
    <col min="1521" max="1768" width="9.140625" style="3"/>
    <col min="1769" max="1769" width="12.140625" style="3" customWidth="1"/>
    <col min="1770" max="1770" width="57.85546875" style="3" customWidth="1"/>
    <col min="1771" max="1771" width="11.5703125" style="3" customWidth="1"/>
    <col min="1772" max="1772" width="15.140625" style="3" customWidth="1"/>
    <col min="1773" max="1773" width="18.28515625" style="3" customWidth="1"/>
    <col min="1774" max="1775" width="9.140625" style="3"/>
    <col min="1776" max="1776" width="42.42578125" style="3" customWidth="1"/>
    <col min="1777" max="2024" width="9.140625" style="3"/>
    <col min="2025" max="2025" width="12.140625" style="3" customWidth="1"/>
    <col min="2026" max="2026" width="57.85546875" style="3" customWidth="1"/>
    <col min="2027" max="2027" width="11.5703125" style="3" customWidth="1"/>
    <col min="2028" max="2028" width="15.140625" style="3" customWidth="1"/>
    <col min="2029" max="2029" width="18.28515625" style="3" customWidth="1"/>
    <col min="2030" max="2031" width="9.140625" style="3"/>
    <col min="2032" max="2032" width="42.42578125" style="3" customWidth="1"/>
    <col min="2033" max="2280" width="9.140625" style="3"/>
    <col min="2281" max="2281" width="12.140625" style="3" customWidth="1"/>
    <col min="2282" max="2282" width="57.85546875" style="3" customWidth="1"/>
    <col min="2283" max="2283" width="11.5703125" style="3" customWidth="1"/>
    <col min="2284" max="2284" width="15.140625" style="3" customWidth="1"/>
    <col min="2285" max="2285" width="18.28515625" style="3" customWidth="1"/>
    <col min="2286" max="2287" width="9.140625" style="3"/>
    <col min="2288" max="2288" width="42.42578125" style="3" customWidth="1"/>
    <col min="2289" max="2536" width="9.140625" style="3"/>
    <col min="2537" max="2537" width="12.140625" style="3" customWidth="1"/>
    <col min="2538" max="2538" width="57.85546875" style="3" customWidth="1"/>
    <col min="2539" max="2539" width="11.5703125" style="3" customWidth="1"/>
    <col min="2540" max="2540" width="15.140625" style="3" customWidth="1"/>
    <col min="2541" max="2541" width="18.28515625" style="3" customWidth="1"/>
    <col min="2542" max="2543" width="9.140625" style="3"/>
    <col min="2544" max="2544" width="42.42578125" style="3" customWidth="1"/>
    <col min="2545" max="2792" width="9.140625" style="3"/>
    <col min="2793" max="2793" width="12.140625" style="3" customWidth="1"/>
    <col min="2794" max="2794" width="57.85546875" style="3" customWidth="1"/>
    <col min="2795" max="2795" width="11.5703125" style="3" customWidth="1"/>
    <col min="2796" max="2796" width="15.140625" style="3" customWidth="1"/>
    <col min="2797" max="2797" width="18.28515625" style="3" customWidth="1"/>
    <col min="2798" max="2799" width="9.140625" style="3"/>
    <col min="2800" max="2800" width="42.42578125" style="3" customWidth="1"/>
    <col min="2801" max="3048" width="9.140625" style="3"/>
    <col min="3049" max="3049" width="12.140625" style="3" customWidth="1"/>
    <col min="3050" max="3050" width="57.85546875" style="3" customWidth="1"/>
    <col min="3051" max="3051" width="11.5703125" style="3" customWidth="1"/>
    <col min="3052" max="3052" width="15.140625" style="3" customWidth="1"/>
    <col min="3053" max="3053" width="18.28515625" style="3" customWidth="1"/>
    <col min="3054" max="3055" width="9.140625" style="3"/>
    <col min="3056" max="3056" width="42.42578125" style="3" customWidth="1"/>
    <col min="3057" max="3304" width="9.140625" style="3"/>
    <col min="3305" max="3305" width="12.140625" style="3" customWidth="1"/>
    <col min="3306" max="3306" width="57.85546875" style="3" customWidth="1"/>
    <col min="3307" max="3307" width="11.5703125" style="3" customWidth="1"/>
    <col min="3308" max="3308" width="15.140625" style="3" customWidth="1"/>
    <col min="3309" max="3309" width="18.28515625" style="3" customWidth="1"/>
    <col min="3310" max="3311" width="9.140625" style="3"/>
    <col min="3312" max="3312" width="42.42578125" style="3" customWidth="1"/>
    <col min="3313" max="3560" width="9.140625" style="3"/>
    <col min="3561" max="3561" width="12.140625" style="3" customWidth="1"/>
    <col min="3562" max="3562" width="57.85546875" style="3" customWidth="1"/>
    <col min="3563" max="3563" width="11.5703125" style="3" customWidth="1"/>
    <col min="3564" max="3564" width="15.140625" style="3" customWidth="1"/>
    <col min="3565" max="3565" width="18.28515625" style="3" customWidth="1"/>
    <col min="3566" max="3567" width="9.140625" style="3"/>
    <col min="3568" max="3568" width="42.42578125" style="3" customWidth="1"/>
    <col min="3569" max="3816" width="9.140625" style="3"/>
    <col min="3817" max="3817" width="12.140625" style="3" customWidth="1"/>
    <col min="3818" max="3818" width="57.85546875" style="3" customWidth="1"/>
    <col min="3819" max="3819" width="11.5703125" style="3" customWidth="1"/>
    <col min="3820" max="3820" width="15.140625" style="3" customWidth="1"/>
    <col min="3821" max="3821" width="18.28515625" style="3" customWidth="1"/>
    <col min="3822" max="3823" width="9.140625" style="3"/>
    <col min="3824" max="3824" width="42.42578125" style="3" customWidth="1"/>
    <col min="3825" max="4072" width="9.140625" style="3"/>
    <col min="4073" max="4073" width="12.140625" style="3" customWidth="1"/>
    <col min="4074" max="4074" width="57.85546875" style="3" customWidth="1"/>
    <col min="4075" max="4075" width="11.5703125" style="3" customWidth="1"/>
    <col min="4076" max="4076" width="15.140625" style="3" customWidth="1"/>
    <col min="4077" max="4077" width="18.28515625" style="3" customWidth="1"/>
    <col min="4078" max="4079" width="9.140625" style="3"/>
    <col min="4080" max="4080" width="42.42578125" style="3" customWidth="1"/>
    <col min="4081" max="4328" width="9.140625" style="3"/>
    <col min="4329" max="4329" width="12.140625" style="3" customWidth="1"/>
    <col min="4330" max="4330" width="57.85546875" style="3" customWidth="1"/>
    <col min="4331" max="4331" width="11.5703125" style="3" customWidth="1"/>
    <col min="4332" max="4332" width="15.140625" style="3" customWidth="1"/>
    <col min="4333" max="4333" width="18.28515625" style="3" customWidth="1"/>
    <col min="4334" max="4335" width="9.140625" style="3"/>
    <col min="4336" max="4336" width="42.42578125" style="3" customWidth="1"/>
    <col min="4337" max="4584" width="9.140625" style="3"/>
    <col min="4585" max="4585" width="12.140625" style="3" customWidth="1"/>
    <col min="4586" max="4586" width="57.85546875" style="3" customWidth="1"/>
    <col min="4587" max="4587" width="11.5703125" style="3" customWidth="1"/>
    <col min="4588" max="4588" width="15.140625" style="3" customWidth="1"/>
    <col min="4589" max="4589" width="18.28515625" style="3" customWidth="1"/>
    <col min="4590" max="4591" width="9.140625" style="3"/>
    <col min="4592" max="4592" width="42.42578125" style="3" customWidth="1"/>
    <col min="4593" max="4840" width="9.140625" style="3"/>
    <col min="4841" max="4841" width="12.140625" style="3" customWidth="1"/>
    <col min="4842" max="4842" width="57.85546875" style="3" customWidth="1"/>
    <col min="4843" max="4843" width="11.5703125" style="3" customWidth="1"/>
    <col min="4844" max="4844" width="15.140625" style="3" customWidth="1"/>
    <col min="4845" max="4845" width="18.28515625" style="3" customWidth="1"/>
    <col min="4846" max="4847" width="9.140625" style="3"/>
    <col min="4848" max="4848" width="42.42578125" style="3" customWidth="1"/>
    <col min="4849" max="5096" width="9.140625" style="3"/>
    <col min="5097" max="5097" width="12.140625" style="3" customWidth="1"/>
    <col min="5098" max="5098" width="57.85546875" style="3" customWidth="1"/>
    <col min="5099" max="5099" width="11.5703125" style="3" customWidth="1"/>
    <col min="5100" max="5100" width="15.140625" style="3" customWidth="1"/>
    <col min="5101" max="5101" width="18.28515625" style="3" customWidth="1"/>
    <col min="5102" max="5103" width="9.140625" style="3"/>
    <col min="5104" max="5104" width="42.42578125" style="3" customWidth="1"/>
    <col min="5105" max="5352" width="9.140625" style="3"/>
    <col min="5353" max="5353" width="12.140625" style="3" customWidth="1"/>
    <col min="5354" max="5354" width="57.85546875" style="3" customWidth="1"/>
    <col min="5355" max="5355" width="11.5703125" style="3" customWidth="1"/>
    <col min="5356" max="5356" width="15.140625" style="3" customWidth="1"/>
    <col min="5357" max="5357" width="18.28515625" style="3" customWidth="1"/>
    <col min="5358" max="5359" width="9.140625" style="3"/>
    <col min="5360" max="5360" width="42.42578125" style="3" customWidth="1"/>
    <col min="5361" max="5608" width="9.140625" style="3"/>
    <col min="5609" max="5609" width="12.140625" style="3" customWidth="1"/>
    <col min="5610" max="5610" width="57.85546875" style="3" customWidth="1"/>
    <col min="5611" max="5611" width="11.5703125" style="3" customWidth="1"/>
    <col min="5612" max="5612" width="15.140625" style="3" customWidth="1"/>
    <col min="5613" max="5613" width="18.28515625" style="3" customWidth="1"/>
    <col min="5614" max="5615" width="9.140625" style="3"/>
    <col min="5616" max="5616" width="42.42578125" style="3" customWidth="1"/>
    <col min="5617" max="5864" width="9.140625" style="3"/>
    <col min="5865" max="5865" width="12.140625" style="3" customWidth="1"/>
    <col min="5866" max="5866" width="57.85546875" style="3" customWidth="1"/>
    <col min="5867" max="5867" width="11.5703125" style="3" customWidth="1"/>
    <col min="5868" max="5868" width="15.140625" style="3" customWidth="1"/>
    <col min="5869" max="5869" width="18.28515625" style="3" customWidth="1"/>
    <col min="5870" max="5871" width="9.140625" style="3"/>
    <col min="5872" max="5872" width="42.42578125" style="3" customWidth="1"/>
    <col min="5873" max="6120" width="9.140625" style="3"/>
    <col min="6121" max="6121" width="12.140625" style="3" customWidth="1"/>
    <col min="6122" max="6122" width="57.85546875" style="3" customWidth="1"/>
    <col min="6123" max="6123" width="11.5703125" style="3" customWidth="1"/>
    <col min="6124" max="6124" width="15.140625" style="3" customWidth="1"/>
    <col min="6125" max="6125" width="18.28515625" style="3" customWidth="1"/>
    <col min="6126" max="6127" width="9.140625" style="3"/>
    <col min="6128" max="6128" width="42.42578125" style="3" customWidth="1"/>
    <col min="6129" max="6376" width="9.140625" style="3"/>
    <col min="6377" max="6377" width="12.140625" style="3" customWidth="1"/>
    <col min="6378" max="6378" width="57.85546875" style="3" customWidth="1"/>
    <col min="6379" max="6379" width="11.5703125" style="3" customWidth="1"/>
    <col min="6380" max="6380" width="15.140625" style="3" customWidth="1"/>
    <col min="6381" max="6381" width="18.28515625" style="3" customWidth="1"/>
    <col min="6382" max="6383" width="9.140625" style="3"/>
    <col min="6384" max="6384" width="42.42578125" style="3" customWidth="1"/>
    <col min="6385" max="6632" width="9.140625" style="3"/>
    <col min="6633" max="6633" width="12.140625" style="3" customWidth="1"/>
    <col min="6634" max="6634" width="57.85546875" style="3" customWidth="1"/>
    <col min="6635" max="6635" width="11.5703125" style="3" customWidth="1"/>
    <col min="6636" max="6636" width="15.140625" style="3" customWidth="1"/>
    <col min="6637" max="6637" width="18.28515625" style="3" customWidth="1"/>
    <col min="6638" max="6639" width="9.140625" style="3"/>
    <col min="6640" max="6640" width="42.42578125" style="3" customWidth="1"/>
    <col min="6641" max="6888" width="9.140625" style="3"/>
    <col min="6889" max="6889" width="12.140625" style="3" customWidth="1"/>
    <col min="6890" max="6890" width="57.85546875" style="3" customWidth="1"/>
    <col min="6891" max="6891" width="11.5703125" style="3" customWidth="1"/>
    <col min="6892" max="6892" width="15.140625" style="3" customWidth="1"/>
    <col min="6893" max="6893" width="18.28515625" style="3" customWidth="1"/>
    <col min="6894" max="6895" width="9.140625" style="3"/>
    <col min="6896" max="6896" width="42.42578125" style="3" customWidth="1"/>
    <col min="6897" max="7144" width="9.140625" style="3"/>
    <col min="7145" max="7145" width="12.140625" style="3" customWidth="1"/>
    <col min="7146" max="7146" width="57.85546875" style="3" customWidth="1"/>
    <col min="7147" max="7147" width="11.5703125" style="3" customWidth="1"/>
    <col min="7148" max="7148" width="15.140625" style="3" customWidth="1"/>
    <col min="7149" max="7149" width="18.28515625" style="3" customWidth="1"/>
    <col min="7150" max="7151" width="9.140625" style="3"/>
    <col min="7152" max="7152" width="42.42578125" style="3" customWidth="1"/>
    <col min="7153" max="7400" width="9.140625" style="3"/>
    <col min="7401" max="7401" width="12.140625" style="3" customWidth="1"/>
    <col min="7402" max="7402" width="57.85546875" style="3" customWidth="1"/>
    <col min="7403" max="7403" width="11.5703125" style="3" customWidth="1"/>
    <col min="7404" max="7404" width="15.140625" style="3" customWidth="1"/>
    <col min="7405" max="7405" width="18.28515625" style="3" customWidth="1"/>
    <col min="7406" max="7407" width="9.140625" style="3"/>
    <col min="7408" max="7408" width="42.42578125" style="3" customWidth="1"/>
    <col min="7409" max="7656" width="9.140625" style="3"/>
    <col min="7657" max="7657" width="12.140625" style="3" customWidth="1"/>
    <col min="7658" max="7658" width="57.85546875" style="3" customWidth="1"/>
    <col min="7659" max="7659" width="11.5703125" style="3" customWidth="1"/>
    <col min="7660" max="7660" width="15.140625" style="3" customWidth="1"/>
    <col min="7661" max="7661" width="18.28515625" style="3" customWidth="1"/>
    <col min="7662" max="7663" width="9.140625" style="3"/>
    <col min="7664" max="7664" width="42.42578125" style="3" customWidth="1"/>
    <col min="7665" max="7912" width="9.140625" style="3"/>
    <col min="7913" max="7913" width="12.140625" style="3" customWidth="1"/>
    <col min="7914" max="7914" width="57.85546875" style="3" customWidth="1"/>
    <col min="7915" max="7915" width="11.5703125" style="3" customWidth="1"/>
    <col min="7916" max="7916" width="15.140625" style="3" customWidth="1"/>
    <col min="7917" max="7917" width="18.28515625" style="3" customWidth="1"/>
    <col min="7918" max="7919" width="9.140625" style="3"/>
    <col min="7920" max="7920" width="42.42578125" style="3" customWidth="1"/>
    <col min="7921" max="8168" width="9.140625" style="3"/>
    <col min="8169" max="8169" width="12.140625" style="3" customWidth="1"/>
    <col min="8170" max="8170" width="57.85546875" style="3" customWidth="1"/>
    <col min="8171" max="8171" width="11.5703125" style="3" customWidth="1"/>
    <col min="8172" max="8172" width="15.140625" style="3" customWidth="1"/>
    <col min="8173" max="8173" width="18.28515625" style="3" customWidth="1"/>
    <col min="8174" max="8175" width="9.140625" style="3"/>
    <col min="8176" max="8176" width="42.42578125" style="3" customWidth="1"/>
    <col min="8177" max="8424" width="9.140625" style="3"/>
    <col min="8425" max="8425" width="12.140625" style="3" customWidth="1"/>
    <col min="8426" max="8426" width="57.85546875" style="3" customWidth="1"/>
    <col min="8427" max="8427" width="11.5703125" style="3" customWidth="1"/>
    <col min="8428" max="8428" width="15.140625" style="3" customWidth="1"/>
    <col min="8429" max="8429" width="18.28515625" style="3" customWidth="1"/>
    <col min="8430" max="8431" width="9.140625" style="3"/>
    <col min="8432" max="8432" width="42.42578125" style="3" customWidth="1"/>
    <col min="8433" max="8680" width="9.140625" style="3"/>
    <col min="8681" max="8681" width="12.140625" style="3" customWidth="1"/>
    <col min="8682" max="8682" width="57.85546875" style="3" customWidth="1"/>
    <col min="8683" max="8683" width="11.5703125" style="3" customWidth="1"/>
    <col min="8684" max="8684" width="15.140625" style="3" customWidth="1"/>
    <col min="8685" max="8685" width="18.28515625" style="3" customWidth="1"/>
    <col min="8686" max="8687" width="9.140625" style="3"/>
    <col min="8688" max="8688" width="42.42578125" style="3" customWidth="1"/>
    <col min="8689" max="8936" width="9.140625" style="3"/>
    <col min="8937" max="8937" width="12.140625" style="3" customWidth="1"/>
    <col min="8938" max="8938" width="57.85546875" style="3" customWidth="1"/>
    <col min="8939" max="8939" width="11.5703125" style="3" customWidth="1"/>
    <col min="8940" max="8940" width="15.140625" style="3" customWidth="1"/>
    <col min="8941" max="8941" width="18.28515625" style="3" customWidth="1"/>
    <col min="8942" max="8943" width="9.140625" style="3"/>
    <col min="8944" max="8944" width="42.42578125" style="3" customWidth="1"/>
    <col min="8945" max="9192" width="9.140625" style="3"/>
    <col min="9193" max="9193" width="12.140625" style="3" customWidth="1"/>
    <col min="9194" max="9194" width="57.85546875" style="3" customWidth="1"/>
    <col min="9195" max="9195" width="11.5703125" style="3" customWidth="1"/>
    <col min="9196" max="9196" width="15.140625" style="3" customWidth="1"/>
    <col min="9197" max="9197" width="18.28515625" style="3" customWidth="1"/>
    <col min="9198" max="9199" width="9.140625" style="3"/>
    <col min="9200" max="9200" width="42.42578125" style="3" customWidth="1"/>
    <col min="9201" max="9448" width="9.140625" style="3"/>
    <col min="9449" max="9449" width="12.140625" style="3" customWidth="1"/>
    <col min="9450" max="9450" width="57.85546875" style="3" customWidth="1"/>
    <col min="9451" max="9451" width="11.5703125" style="3" customWidth="1"/>
    <col min="9452" max="9452" width="15.140625" style="3" customWidth="1"/>
    <col min="9453" max="9453" width="18.28515625" style="3" customWidth="1"/>
    <col min="9454" max="9455" width="9.140625" style="3"/>
    <col min="9456" max="9456" width="42.42578125" style="3" customWidth="1"/>
    <col min="9457" max="9704" width="9.140625" style="3"/>
    <col min="9705" max="9705" width="12.140625" style="3" customWidth="1"/>
    <col min="9706" max="9706" width="57.85546875" style="3" customWidth="1"/>
    <col min="9707" max="9707" width="11.5703125" style="3" customWidth="1"/>
    <col min="9708" max="9708" width="15.140625" style="3" customWidth="1"/>
    <col min="9709" max="9709" width="18.28515625" style="3" customWidth="1"/>
    <col min="9710" max="9711" width="9.140625" style="3"/>
    <col min="9712" max="9712" width="42.42578125" style="3" customWidth="1"/>
    <col min="9713" max="9960" width="9.140625" style="3"/>
    <col min="9961" max="9961" width="12.140625" style="3" customWidth="1"/>
    <col min="9962" max="9962" width="57.85546875" style="3" customWidth="1"/>
    <col min="9963" max="9963" width="11.5703125" style="3" customWidth="1"/>
    <col min="9964" max="9964" width="15.140625" style="3" customWidth="1"/>
    <col min="9965" max="9965" width="18.28515625" style="3" customWidth="1"/>
    <col min="9966" max="9967" width="9.140625" style="3"/>
    <col min="9968" max="9968" width="42.42578125" style="3" customWidth="1"/>
    <col min="9969" max="10216" width="9.140625" style="3"/>
    <col min="10217" max="10217" width="12.140625" style="3" customWidth="1"/>
    <col min="10218" max="10218" width="57.85546875" style="3" customWidth="1"/>
    <col min="10219" max="10219" width="11.5703125" style="3" customWidth="1"/>
    <col min="10220" max="10220" width="15.140625" style="3" customWidth="1"/>
    <col min="10221" max="10221" width="18.28515625" style="3" customWidth="1"/>
    <col min="10222" max="10223" width="9.140625" style="3"/>
    <col min="10224" max="10224" width="42.42578125" style="3" customWidth="1"/>
    <col min="10225" max="10472" width="9.140625" style="3"/>
    <col min="10473" max="10473" width="12.140625" style="3" customWidth="1"/>
    <col min="10474" max="10474" width="57.85546875" style="3" customWidth="1"/>
    <col min="10475" max="10475" width="11.5703125" style="3" customWidth="1"/>
    <col min="10476" max="10476" width="15.140625" style="3" customWidth="1"/>
    <col min="10477" max="10477" width="18.28515625" style="3" customWidth="1"/>
    <col min="10478" max="10479" width="9.140625" style="3"/>
    <col min="10480" max="10480" width="42.42578125" style="3" customWidth="1"/>
    <col min="10481" max="10728" width="9.140625" style="3"/>
    <col min="10729" max="10729" width="12.140625" style="3" customWidth="1"/>
    <col min="10730" max="10730" width="57.85546875" style="3" customWidth="1"/>
    <col min="10731" max="10731" width="11.5703125" style="3" customWidth="1"/>
    <col min="10732" max="10732" width="15.140625" style="3" customWidth="1"/>
    <col min="10733" max="10733" width="18.28515625" style="3" customWidth="1"/>
    <col min="10734" max="10735" width="9.140625" style="3"/>
    <col min="10736" max="10736" width="42.42578125" style="3" customWidth="1"/>
    <col min="10737" max="10984" width="9.140625" style="3"/>
    <col min="10985" max="10985" width="12.140625" style="3" customWidth="1"/>
    <col min="10986" max="10986" width="57.85546875" style="3" customWidth="1"/>
    <col min="10987" max="10987" width="11.5703125" style="3" customWidth="1"/>
    <col min="10988" max="10988" width="15.140625" style="3" customWidth="1"/>
    <col min="10989" max="10989" width="18.28515625" style="3" customWidth="1"/>
    <col min="10990" max="10991" width="9.140625" style="3"/>
    <col min="10992" max="10992" width="42.42578125" style="3" customWidth="1"/>
    <col min="10993" max="11240" width="9.140625" style="3"/>
    <col min="11241" max="11241" width="12.140625" style="3" customWidth="1"/>
    <col min="11242" max="11242" width="57.85546875" style="3" customWidth="1"/>
    <col min="11243" max="11243" width="11.5703125" style="3" customWidth="1"/>
    <col min="11244" max="11244" width="15.140625" style="3" customWidth="1"/>
    <col min="11245" max="11245" width="18.28515625" style="3" customWidth="1"/>
    <col min="11246" max="11247" width="9.140625" style="3"/>
    <col min="11248" max="11248" width="42.42578125" style="3" customWidth="1"/>
    <col min="11249" max="11496" width="9.140625" style="3"/>
    <col min="11497" max="11497" width="12.140625" style="3" customWidth="1"/>
    <col min="11498" max="11498" width="57.85546875" style="3" customWidth="1"/>
    <col min="11499" max="11499" width="11.5703125" style="3" customWidth="1"/>
    <col min="11500" max="11500" width="15.140625" style="3" customWidth="1"/>
    <col min="11501" max="11501" width="18.28515625" style="3" customWidth="1"/>
    <col min="11502" max="11503" width="9.140625" style="3"/>
    <col min="11504" max="11504" width="42.42578125" style="3" customWidth="1"/>
    <col min="11505" max="11752" width="9.140625" style="3"/>
    <col min="11753" max="11753" width="12.140625" style="3" customWidth="1"/>
    <col min="11754" max="11754" width="57.85546875" style="3" customWidth="1"/>
    <col min="11755" max="11755" width="11.5703125" style="3" customWidth="1"/>
    <col min="11756" max="11756" width="15.140625" style="3" customWidth="1"/>
    <col min="11757" max="11757" width="18.28515625" style="3" customWidth="1"/>
    <col min="11758" max="11759" width="9.140625" style="3"/>
    <col min="11760" max="11760" width="42.42578125" style="3" customWidth="1"/>
    <col min="11761" max="12008" width="9.140625" style="3"/>
    <col min="12009" max="12009" width="12.140625" style="3" customWidth="1"/>
    <col min="12010" max="12010" width="57.85546875" style="3" customWidth="1"/>
    <col min="12011" max="12011" width="11.5703125" style="3" customWidth="1"/>
    <col min="12012" max="12012" width="15.140625" style="3" customWidth="1"/>
    <col min="12013" max="12013" width="18.28515625" style="3" customWidth="1"/>
    <col min="12014" max="12015" width="9.140625" style="3"/>
    <col min="12016" max="12016" width="42.42578125" style="3" customWidth="1"/>
    <col min="12017" max="12264" width="9.140625" style="3"/>
    <col min="12265" max="12265" width="12.140625" style="3" customWidth="1"/>
    <col min="12266" max="12266" width="57.85546875" style="3" customWidth="1"/>
    <col min="12267" max="12267" width="11.5703125" style="3" customWidth="1"/>
    <col min="12268" max="12268" width="15.140625" style="3" customWidth="1"/>
    <col min="12269" max="12269" width="18.28515625" style="3" customWidth="1"/>
    <col min="12270" max="12271" width="9.140625" style="3"/>
    <col min="12272" max="12272" width="42.42578125" style="3" customWidth="1"/>
    <col min="12273" max="12520" width="9.140625" style="3"/>
    <col min="12521" max="12521" width="12.140625" style="3" customWidth="1"/>
    <col min="12522" max="12522" width="57.85546875" style="3" customWidth="1"/>
    <col min="12523" max="12523" width="11.5703125" style="3" customWidth="1"/>
    <col min="12524" max="12524" width="15.140625" style="3" customWidth="1"/>
    <col min="12525" max="12525" width="18.28515625" style="3" customWidth="1"/>
    <col min="12526" max="12527" width="9.140625" style="3"/>
    <col min="12528" max="12528" width="42.42578125" style="3" customWidth="1"/>
    <col min="12529" max="12776" width="9.140625" style="3"/>
    <col min="12777" max="12777" width="12.140625" style="3" customWidth="1"/>
    <col min="12778" max="12778" width="57.85546875" style="3" customWidth="1"/>
    <col min="12779" max="12779" width="11.5703125" style="3" customWidth="1"/>
    <col min="12780" max="12780" width="15.140625" style="3" customWidth="1"/>
    <col min="12781" max="12781" width="18.28515625" style="3" customWidth="1"/>
    <col min="12782" max="12783" width="9.140625" style="3"/>
    <col min="12784" max="12784" width="42.42578125" style="3" customWidth="1"/>
    <col min="12785" max="13032" width="9.140625" style="3"/>
    <col min="13033" max="13033" width="12.140625" style="3" customWidth="1"/>
    <col min="13034" max="13034" width="57.85546875" style="3" customWidth="1"/>
    <col min="13035" max="13035" width="11.5703125" style="3" customWidth="1"/>
    <col min="13036" max="13036" width="15.140625" style="3" customWidth="1"/>
    <col min="13037" max="13037" width="18.28515625" style="3" customWidth="1"/>
    <col min="13038" max="13039" width="9.140625" style="3"/>
    <col min="13040" max="13040" width="42.42578125" style="3" customWidth="1"/>
    <col min="13041" max="13288" width="9.140625" style="3"/>
    <col min="13289" max="13289" width="12.140625" style="3" customWidth="1"/>
    <col min="13290" max="13290" width="57.85546875" style="3" customWidth="1"/>
    <col min="13291" max="13291" width="11.5703125" style="3" customWidth="1"/>
    <col min="13292" max="13292" width="15.140625" style="3" customWidth="1"/>
    <col min="13293" max="13293" width="18.28515625" style="3" customWidth="1"/>
    <col min="13294" max="13295" width="9.140625" style="3"/>
    <col min="13296" max="13296" width="42.42578125" style="3" customWidth="1"/>
    <col min="13297" max="13544" width="9.140625" style="3"/>
    <col min="13545" max="13545" width="12.140625" style="3" customWidth="1"/>
    <col min="13546" max="13546" width="57.85546875" style="3" customWidth="1"/>
    <col min="13547" max="13547" width="11.5703125" style="3" customWidth="1"/>
    <col min="13548" max="13548" width="15.140625" style="3" customWidth="1"/>
    <col min="13549" max="13549" width="18.28515625" style="3" customWidth="1"/>
    <col min="13550" max="13551" width="9.140625" style="3"/>
    <col min="13552" max="13552" width="42.42578125" style="3" customWidth="1"/>
    <col min="13553" max="13800" width="9.140625" style="3"/>
    <col min="13801" max="13801" width="12.140625" style="3" customWidth="1"/>
    <col min="13802" max="13802" width="57.85546875" style="3" customWidth="1"/>
    <col min="13803" max="13803" width="11.5703125" style="3" customWidth="1"/>
    <col min="13804" max="13804" width="15.140625" style="3" customWidth="1"/>
    <col min="13805" max="13805" width="18.28515625" style="3" customWidth="1"/>
    <col min="13806" max="13807" width="9.140625" style="3"/>
    <col min="13808" max="13808" width="42.42578125" style="3" customWidth="1"/>
    <col min="13809" max="14056" width="9.140625" style="3"/>
    <col min="14057" max="14057" width="12.140625" style="3" customWidth="1"/>
    <col min="14058" max="14058" width="57.85546875" style="3" customWidth="1"/>
    <col min="14059" max="14059" width="11.5703125" style="3" customWidth="1"/>
    <col min="14060" max="14060" width="15.140625" style="3" customWidth="1"/>
    <col min="14061" max="14061" width="18.28515625" style="3" customWidth="1"/>
    <col min="14062" max="14063" width="9.140625" style="3"/>
    <col min="14064" max="14064" width="42.42578125" style="3" customWidth="1"/>
    <col min="14065" max="14312" width="9.140625" style="3"/>
    <col min="14313" max="14313" width="12.140625" style="3" customWidth="1"/>
    <col min="14314" max="14314" width="57.85546875" style="3" customWidth="1"/>
    <col min="14315" max="14315" width="11.5703125" style="3" customWidth="1"/>
    <col min="14316" max="14316" width="15.140625" style="3" customWidth="1"/>
    <col min="14317" max="14317" width="18.28515625" style="3" customWidth="1"/>
    <col min="14318" max="14319" width="9.140625" style="3"/>
    <col min="14320" max="14320" width="42.42578125" style="3" customWidth="1"/>
    <col min="14321" max="14568" width="9.140625" style="3"/>
    <col min="14569" max="14569" width="12.140625" style="3" customWidth="1"/>
    <col min="14570" max="14570" width="57.85546875" style="3" customWidth="1"/>
    <col min="14571" max="14571" width="11.5703125" style="3" customWidth="1"/>
    <col min="14572" max="14572" width="15.140625" style="3" customWidth="1"/>
    <col min="14573" max="14573" width="18.28515625" style="3" customWidth="1"/>
    <col min="14574" max="14575" width="9.140625" style="3"/>
    <col min="14576" max="14576" width="42.42578125" style="3" customWidth="1"/>
    <col min="14577" max="14824" width="9.140625" style="3"/>
    <col min="14825" max="14825" width="12.140625" style="3" customWidth="1"/>
    <col min="14826" max="14826" width="57.85546875" style="3" customWidth="1"/>
    <col min="14827" max="14827" width="11.5703125" style="3" customWidth="1"/>
    <col min="14828" max="14828" width="15.140625" style="3" customWidth="1"/>
    <col min="14829" max="14829" width="18.28515625" style="3" customWidth="1"/>
    <col min="14830" max="14831" width="9.140625" style="3"/>
    <col min="14832" max="14832" width="42.42578125" style="3" customWidth="1"/>
    <col min="14833" max="15080" width="9.140625" style="3"/>
    <col min="15081" max="15081" width="12.140625" style="3" customWidth="1"/>
    <col min="15082" max="15082" width="57.85546875" style="3" customWidth="1"/>
    <col min="15083" max="15083" width="11.5703125" style="3" customWidth="1"/>
    <col min="15084" max="15084" width="15.140625" style="3" customWidth="1"/>
    <col min="15085" max="15085" width="18.28515625" style="3" customWidth="1"/>
    <col min="15086" max="15087" width="9.140625" style="3"/>
    <col min="15088" max="15088" width="42.42578125" style="3" customWidth="1"/>
    <col min="15089" max="15336" width="9.140625" style="3"/>
    <col min="15337" max="15337" width="12.140625" style="3" customWidth="1"/>
    <col min="15338" max="15338" width="57.85546875" style="3" customWidth="1"/>
    <col min="15339" max="15339" width="11.5703125" style="3" customWidth="1"/>
    <col min="15340" max="15340" width="15.140625" style="3" customWidth="1"/>
    <col min="15341" max="15341" width="18.28515625" style="3" customWidth="1"/>
    <col min="15342" max="15343" width="9.140625" style="3"/>
    <col min="15344" max="15344" width="42.42578125" style="3" customWidth="1"/>
    <col min="15345" max="15592" width="9.140625" style="3"/>
    <col min="15593" max="15593" width="12.140625" style="3" customWidth="1"/>
    <col min="15594" max="15594" width="57.85546875" style="3" customWidth="1"/>
    <col min="15595" max="15595" width="11.5703125" style="3" customWidth="1"/>
    <col min="15596" max="15596" width="15.140625" style="3" customWidth="1"/>
    <col min="15597" max="15597" width="18.28515625" style="3" customWidth="1"/>
    <col min="15598" max="15599" width="9.140625" style="3"/>
    <col min="15600" max="15600" width="42.42578125" style="3" customWidth="1"/>
    <col min="15601" max="15848" width="9.140625" style="3"/>
    <col min="15849" max="15849" width="12.140625" style="3" customWidth="1"/>
    <col min="15850" max="15850" width="57.85546875" style="3" customWidth="1"/>
    <col min="15851" max="15851" width="11.5703125" style="3" customWidth="1"/>
    <col min="15852" max="15852" width="15.140625" style="3" customWidth="1"/>
    <col min="15853" max="15853" width="18.28515625" style="3" customWidth="1"/>
    <col min="15854" max="15855" width="9.140625" style="3"/>
    <col min="15856" max="15856" width="42.42578125" style="3" customWidth="1"/>
    <col min="15857" max="16104" width="9.140625" style="3"/>
    <col min="16105" max="16105" width="12.140625" style="3" customWidth="1"/>
    <col min="16106" max="16106" width="57.85546875" style="3" customWidth="1"/>
    <col min="16107" max="16107" width="11.5703125" style="3" customWidth="1"/>
    <col min="16108" max="16108" width="15.140625" style="3" customWidth="1"/>
    <col min="16109" max="16109" width="18.28515625" style="3" customWidth="1"/>
    <col min="16110" max="16111" width="9.140625" style="3"/>
    <col min="16112" max="16112" width="42.42578125" style="3" customWidth="1"/>
    <col min="16113" max="16384" width="9.140625" style="3"/>
  </cols>
  <sheetData>
    <row r="1" spans="1:5" s="48" customFormat="1" x14ac:dyDescent="0.2">
      <c r="A1" s="44" t="s">
        <v>47</v>
      </c>
      <c r="B1" s="45"/>
      <c r="C1" s="46"/>
      <c r="D1" s="47"/>
      <c r="E1" s="47"/>
    </row>
    <row r="2" spans="1:5" s="48" customFormat="1" x14ac:dyDescent="0.2">
      <c r="A2" s="44" t="s">
        <v>197</v>
      </c>
      <c r="B2" s="39">
        <v>3897</v>
      </c>
      <c r="C2" s="49"/>
      <c r="D2" s="47"/>
      <c r="E2" s="47"/>
    </row>
    <row r="3" spans="1:5" s="48" customFormat="1" ht="39" thickBot="1" x14ac:dyDescent="0.25">
      <c r="A3" s="51" t="s">
        <v>198</v>
      </c>
      <c r="B3" s="52" t="s">
        <v>199</v>
      </c>
      <c r="C3" s="8" t="s">
        <v>8</v>
      </c>
      <c r="D3" s="8" t="s">
        <v>195</v>
      </c>
      <c r="E3" s="50" t="s">
        <v>196</v>
      </c>
    </row>
    <row r="4" spans="1:5" ht="15" x14ac:dyDescent="0.25">
      <c r="A4" s="1" t="s">
        <v>9</v>
      </c>
      <c r="B4" s="9" t="s">
        <v>100</v>
      </c>
      <c r="C4" s="10">
        <v>0</v>
      </c>
      <c r="D4" s="11">
        <v>6.5</v>
      </c>
      <c r="E4" s="12">
        <f t="shared" ref="E4:E35" si="0">C4*D4</f>
        <v>0</v>
      </c>
    </row>
    <row r="5" spans="1:5" ht="15" x14ac:dyDescent="0.25">
      <c r="A5" s="2" t="s">
        <v>10</v>
      </c>
      <c r="B5" s="9" t="s">
        <v>101</v>
      </c>
      <c r="C5" s="10">
        <v>0</v>
      </c>
      <c r="D5" s="11">
        <f>+$D$4</f>
        <v>6.5</v>
      </c>
      <c r="E5" s="12">
        <f t="shared" si="0"/>
        <v>0</v>
      </c>
    </row>
    <row r="6" spans="1:5" ht="15" x14ac:dyDescent="0.25">
      <c r="A6" s="2" t="s">
        <v>11</v>
      </c>
      <c r="B6" s="9" t="s">
        <v>102</v>
      </c>
      <c r="C6" s="10">
        <v>0</v>
      </c>
      <c r="D6" s="11">
        <f t="shared" ref="D6:D69" si="1">+$D$4</f>
        <v>6.5</v>
      </c>
      <c r="E6" s="12">
        <f t="shared" si="0"/>
        <v>0</v>
      </c>
    </row>
    <row r="7" spans="1:5" ht="15" x14ac:dyDescent="0.25">
      <c r="A7" s="2" t="s">
        <v>12</v>
      </c>
      <c r="B7" s="9" t="s">
        <v>64</v>
      </c>
      <c r="C7" s="10">
        <v>34652.188880827394</v>
      </c>
      <c r="D7" s="11">
        <f t="shared" si="1"/>
        <v>6.5</v>
      </c>
      <c r="E7" s="12">
        <f t="shared" si="0"/>
        <v>225239.22772537806</v>
      </c>
    </row>
    <row r="8" spans="1:5" ht="15" x14ac:dyDescent="0.25">
      <c r="A8" s="2" t="s">
        <v>13</v>
      </c>
      <c r="B8" s="9" t="s">
        <v>103</v>
      </c>
      <c r="C8" s="10">
        <v>0</v>
      </c>
      <c r="D8" s="11">
        <f t="shared" si="1"/>
        <v>6.5</v>
      </c>
      <c r="E8" s="12">
        <f t="shared" si="0"/>
        <v>0</v>
      </c>
    </row>
    <row r="9" spans="1:5" ht="15" x14ac:dyDescent="0.25">
      <c r="A9" s="13" t="s">
        <v>14</v>
      </c>
      <c r="B9" s="14" t="s">
        <v>104</v>
      </c>
      <c r="C9" s="15">
        <v>0</v>
      </c>
      <c r="D9" s="40">
        <f t="shared" si="1"/>
        <v>6.5</v>
      </c>
      <c r="E9" s="16">
        <f t="shared" si="0"/>
        <v>0</v>
      </c>
    </row>
    <row r="10" spans="1:5" ht="15" x14ac:dyDescent="0.25">
      <c r="A10" s="2" t="s">
        <v>15</v>
      </c>
      <c r="B10" s="9" t="s">
        <v>105</v>
      </c>
      <c r="C10" s="10">
        <v>0</v>
      </c>
      <c r="D10" s="11">
        <f t="shared" si="1"/>
        <v>6.5</v>
      </c>
      <c r="E10" s="12">
        <f t="shared" si="0"/>
        <v>0</v>
      </c>
    </row>
    <row r="11" spans="1:5" ht="15" x14ac:dyDescent="0.25">
      <c r="A11" s="2" t="s">
        <v>16</v>
      </c>
      <c r="B11" s="9" t="s">
        <v>106</v>
      </c>
      <c r="C11" s="10">
        <v>0</v>
      </c>
      <c r="D11" s="11">
        <f t="shared" si="1"/>
        <v>6.5</v>
      </c>
      <c r="E11" s="12">
        <f t="shared" si="0"/>
        <v>0</v>
      </c>
    </row>
    <row r="12" spans="1:5" ht="15" x14ac:dyDescent="0.25">
      <c r="A12" s="2" t="s">
        <v>17</v>
      </c>
      <c r="B12" s="9" t="s">
        <v>107</v>
      </c>
      <c r="C12" s="10">
        <v>0</v>
      </c>
      <c r="D12" s="11">
        <f t="shared" si="1"/>
        <v>6.5</v>
      </c>
      <c r="E12" s="12">
        <f t="shared" si="0"/>
        <v>0</v>
      </c>
    </row>
    <row r="13" spans="1:5" ht="15" x14ac:dyDescent="0.25">
      <c r="A13" s="2" t="s">
        <v>18</v>
      </c>
      <c r="B13" s="9" t="s">
        <v>108</v>
      </c>
      <c r="C13" s="10">
        <v>0</v>
      </c>
      <c r="D13" s="11">
        <f t="shared" si="1"/>
        <v>6.5</v>
      </c>
      <c r="E13" s="12">
        <f t="shared" si="0"/>
        <v>0</v>
      </c>
    </row>
    <row r="14" spans="1:5" ht="15" x14ac:dyDescent="0.25">
      <c r="A14" s="2" t="s">
        <v>19</v>
      </c>
      <c r="B14" s="9" t="s">
        <v>109</v>
      </c>
      <c r="C14" s="10">
        <v>0</v>
      </c>
      <c r="D14" s="11">
        <f t="shared" si="1"/>
        <v>6.5</v>
      </c>
      <c r="E14" s="12">
        <f t="shared" si="0"/>
        <v>0</v>
      </c>
    </row>
    <row r="15" spans="1:5" ht="15" x14ac:dyDescent="0.25">
      <c r="A15" s="2" t="s">
        <v>20</v>
      </c>
      <c r="B15" s="9" t="s">
        <v>110</v>
      </c>
      <c r="C15" s="10">
        <v>0</v>
      </c>
      <c r="D15" s="11">
        <f t="shared" si="1"/>
        <v>6.5</v>
      </c>
      <c r="E15" s="12">
        <f t="shared" si="0"/>
        <v>0</v>
      </c>
    </row>
    <row r="16" spans="1:5" ht="15" x14ac:dyDescent="0.25">
      <c r="A16" s="2" t="s">
        <v>21</v>
      </c>
      <c r="B16" s="9" t="s">
        <v>111</v>
      </c>
      <c r="C16" s="10">
        <v>0</v>
      </c>
      <c r="D16" s="11">
        <f t="shared" si="1"/>
        <v>6.5</v>
      </c>
      <c r="E16" s="12">
        <f t="shared" si="0"/>
        <v>0</v>
      </c>
    </row>
    <row r="17" spans="1:5" ht="15" x14ac:dyDescent="0.25">
      <c r="A17" s="13" t="s">
        <v>22</v>
      </c>
      <c r="B17" s="14" t="s">
        <v>112</v>
      </c>
      <c r="C17" s="15">
        <v>0</v>
      </c>
      <c r="D17" s="40">
        <f t="shared" si="1"/>
        <v>6.5</v>
      </c>
      <c r="E17" s="16">
        <f t="shared" si="0"/>
        <v>0</v>
      </c>
    </row>
    <row r="18" spans="1:5" ht="15" x14ac:dyDescent="0.25">
      <c r="A18" s="17" t="s">
        <v>85</v>
      </c>
      <c r="B18" s="9" t="s">
        <v>113</v>
      </c>
      <c r="C18" s="10">
        <v>73945.568765731252</v>
      </c>
      <c r="D18" s="11">
        <f t="shared" si="1"/>
        <v>6.5</v>
      </c>
      <c r="E18" s="12">
        <f t="shared" si="0"/>
        <v>480646.19697725313</v>
      </c>
    </row>
    <row r="19" spans="1:5" ht="15" x14ac:dyDescent="0.25">
      <c r="A19" s="18" t="s">
        <v>23</v>
      </c>
      <c r="B19" s="9" t="s">
        <v>114</v>
      </c>
      <c r="C19" s="10">
        <v>72933.223038253025</v>
      </c>
      <c r="D19" s="11">
        <f t="shared" si="1"/>
        <v>6.5</v>
      </c>
      <c r="E19" s="12">
        <f t="shared" si="0"/>
        <v>474065.94974864466</v>
      </c>
    </row>
    <row r="20" spans="1:5" ht="15" x14ac:dyDescent="0.25">
      <c r="A20" s="1" t="s">
        <v>87</v>
      </c>
      <c r="B20" s="9" t="s">
        <v>86</v>
      </c>
      <c r="C20" s="10">
        <v>0</v>
      </c>
      <c r="D20" s="11">
        <f t="shared" si="1"/>
        <v>6.5</v>
      </c>
      <c r="E20" s="12">
        <f t="shared" si="0"/>
        <v>0</v>
      </c>
    </row>
    <row r="21" spans="1:5" ht="15" x14ac:dyDescent="0.25">
      <c r="A21" s="2" t="s">
        <v>24</v>
      </c>
      <c r="B21" s="9" t="s">
        <v>115</v>
      </c>
      <c r="C21" s="10">
        <v>0</v>
      </c>
      <c r="D21" s="11">
        <f t="shared" si="1"/>
        <v>6.5</v>
      </c>
      <c r="E21" s="12">
        <f t="shared" si="0"/>
        <v>0</v>
      </c>
    </row>
    <row r="22" spans="1:5" ht="15" x14ac:dyDescent="0.25">
      <c r="A22" s="2" t="s">
        <v>65</v>
      </c>
      <c r="B22" s="9" t="s">
        <v>25</v>
      </c>
      <c r="C22" s="10">
        <v>53944.718272824328</v>
      </c>
      <c r="D22" s="11">
        <f t="shared" si="1"/>
        <v>6.5</v>
      </c>
      <c r="E22" s="12">
        <f t="shared" si="0"/>
        <v>350640.66877335811</v>
      </c>
    </row>
    <row r="23" spans="1:5" ht="15" x14ac:dyDescent="0.25">
      <c r="A23" s="2" t="s">
        <v>78</v>
      </c>
      <c r="B23" s="9" t="s">
        <v>116</v>
      </c>
      <c r="C23" s="10">
        <v>10315.168397648707</v>
      </c>
      <c r="D23" s="11">
        <f t="shared" si="1"/>
        <v>6.5</v>
      </c>
      <c r="E23" s="12">
        <f t="shared" si="0"/>
        <v>67048.5945847166</v>
      </c>
    </row>
    <row r="24" spans="1:5" ht="15" x14ac:dyDescent="0.25">
      <c r="A24" s="2" t="s">
        <v>66</v>
      </c>
      <c r="B24" s="19" t="s">
        <v>117</v>
      </c>
      <c r="C24" s="10">
        <v>20096.649075666377</v>
      </c>
      <c r="D24" s="11">
        <f t="shared" si="1"/>
        <v>6.5</v>
      </c>
      <c r="E24" s="12">
        <f t="shared" si="0"/>
        <v>130628.21899183145</v>
      </c>
    </row>
    <row r="25" spans="1:5" ht="15" x14ac:dyDescent="0.25">
      <c r="A25" s="1" t="s">
        <v>26</v>
      </c>
      <c r="B25" s="19" t="s">
        <v>118</v>
      </c>
      <c r="C25" s="10">
        <v>9411.8312253479071</v>
      </c>
      <c r="D25" s="11">
        <f t="shared" si="1"/>
        <v>6.5</v>
      </c>
      <c r="E25" s="12">
        <f t="shared" si="0"/>
        <v>61176.902964761393</v>
      </c>
    </row>
    <row r="26" spans="1:5" ht="15" x14ac:dyDescent="0.25">
      <c r="A26" s="2" t="s">
        <v>69</v>
      </c>
      <c r="B26" s="19" t="s">
        <v>119</v>
      </c>
      <c r="C26" s="10">
        <v>2993.8111076310129</v>
      </c>
      <c r="D26" s="11">
        <f t="shared" si="1"/>
        <v>6.5</v>
      </c>
      <c r="E26" s="12">
        <f t="shared" si="0"/>
        <v>19459.772199601583</v>
      </c>
    </row>
    <row r="27" spans="1:5" ht="15" x14ac:dyDescent="0.25">
      <c r="A27" s="2" t="s">
        <v>68</v>
      </c>
      <c r="B27" s="9" t="s">
        <v>49</v>
      </c>
      <c r="C27" s="10">
        <v>7771.0532640391302</v>
      </c>
      <c r="D27" s="11">
        <f t="shared" si="1"/>
        <v>6.5</v>
      </c>
      <c r="E27" s="12">
        <f t="shared" si="0"/>
        <v>50511.846216254344</v>
      </c>
    </row>
    <row r="28" spans="1:5" ht="15" x14ac:dyDescent="0.25">
      <c r="A28" s="13" t="s">
        <v>27</v>
      </c>
      <c r="B28" s="20" t="s">
        <v>120</v>
      </c>
      <c r="C28" s="15">
        <v>22867.007691577845</v>
      </c>
      <c r="D28" s="40">
        <f t="shared" si="1"/>
        <v>6.5</v>
      </c>
      <c r="E28" s="16">
        <f t="shared" si="0"/>
        <v>148635.54999525598</v>
      </c>
    </row>
    <row r="29" spans="1:5" ht="15" x14ac:dyDescent="0.25">
      <c r="A29" s="1" t="s">
        <v>28</v>
      </c>
      <c r="B29" s="21" t="s">
        <v>29</v>
      </c>
      <c r="C29" s="22">
        <v>0</v>
      </c>
      <c r="D29" s="11">
        <f t="shared" si="1"/>
        <v>6.5</v>
      </c>
      <c r="E29" s="12">
        <f t="shared" si="0"/>
        <v>0</v>
      </c>
    </row>
    <row r="30" spans="1:5" ht="15" x14ac:dyDescent="0.25">
      <c r="A30" s="2" t="s">
        <v>121</v>
      </c>
      <c r="B30" s="9" t="s">
        <v>122</v>
      </c>
      <c r="C30" s="10">
        <v>0</v>
      </c>
      <c r="D30" s="11">
        <f t="shared" si="1"/>
        <v>6.5</v>
      </c>
      <c r="E30" s="12">
        <f t="shared" si="0"/>
        <v>0</v>
      </c>
    </row>
    <row r="31" spans="1:5" ht="15" x14ac:dyDescent="0.25">
      <c r="A31" s="2" t="s">
        <v>123</v>
      </c>
      <c r="B31" s="19" t="s">
        <v>124</v>
      </c>
      <c r="C31" s="10">
        <v>0</v>
      </c>
      <c r="D31" s="11">
        <f t="shared" si="1"/>
        <v>6.5</v>
      </c>
      <c r="E31" s="12">
        <f t="shared" si="0"/>
        <v>0</v>
      </c>
    </row>
    <row r="32" spans="1:5" ht="15" x14ac:dyDescent="0.25">
      <c r="A32" s="2" t="s">
        <v>30</v>
      </c>
      <c r="B32" s="19" t="s">
        <v>125</v>
      </c>
      <c r="C32" s="10">
        <v>0</v>
      </c>
      <c r="D32" s="11">
        <f t="shared" si="1"/>
        <v>6.5</v>
      </c>
      <c r="E32" s="12">
        <f t="shared" si="0"/>
        <v>0</v>
      </c>
    </row>
    <row r="33" spans="1:5" ht="15" x14ac:dyDescent="0.25">
      <c r="A33" s="2" t="s">
        <v>31</v>
      </c>
      <c r="B33" s="19" t="s">
        <v>126</v>
      </c>
      <c r="C33" s="10">
        <v>0</v>
      </c>
      <c r="D33" s="11">
        <f t="shared" si="1"/>
        <v>6.5</v>
      </c>
      <c r="E33" s="12">
        <f t="shared" si="0"/>
        <v>0</v>
      </c>
    </row>
    <row r="34" spans="1:5" ht="15" x14ac:dyDescent="0.25">
      <c r="A34" s="2" t="s">
        <v>127</v>
      </c>
      <c r="B34" s="19" t="s">
        <v>128</v>
      </c>
      <c r="C34" s="10">
        <v>0</v>
      </c>
      <c r="D34" s="11">
        <f t="shared" si="1"/>
        <v>6.5</v>
      </c>
      <c r="E34" s="12">
        <f t="shared" si="0"/>
        <v>0</v>
      </c>
    </row>
    <row r="35" spans="1:5" ht="15" x14ac:dyDescent="0.25">
      <c r="A35" s="13" t="s">
        <v>75</v>
      </c>
      <c r="B35" s="23" t="s">
        <v>129</v>
      </c>
      <c r="C35" s="15">
        <v>33032.831602351296</v>
      </c>
      <c r="D35" s="40">
        <f t="shared" si="1"/>
        <v>6.5</v>
      </c>
      <c r="E35" s="16">
        <f t="shared" si="0"/>
        <v>214713.40541528343</v>
      </c>
    </row>
    <row r="36" spans="1:5" ht="15" x14ac:dyDescent="0.25">
      <c r="A36" s="1" t="s">
        <v>32</v>
      </c>
      <c r="B36" s="9" t="s">
        <v>130</v>
      </c>
      <c r="C36" s="10">
        <v>22231.448684592833</v>
      </c>
      <c r="D36" s="11">
        <f t="shared" si="1"/>
        <v>6.5</v>
      </c>
      <c r="E36" s="12">
        <f t="shared" ref="E36:E67" si="2">C36*D36</f>
        <v>144504.41644985342</v>
      </c>
    </row>
    <row r="37" spans="1:5" ht="15" x14ac:dyDescent="0.25">
      <c r="A37" s="2" t="s">
        <v>131</v>
      </c>
      <c r="B37" s="9" t="s">
        <v>132</v>
      </c>
      <c r="C37" s="10">
        <v>0</v>
      </c>
      <c r="D37" s="11">
        <f t="shared" si="1"/>
        <v>6.5</v>
      </c>
      <c r="E37" s="12">
        <f t="shared" si="2"/>
        <v>0</v>
      </c>
    </row>
    <row r="38" spans="1:5" ht="15" x14ac:dyDescent="0.25">
      <c r="A38" s="2" t="s">
        <v>133</v>
      </c>
      <c r="B38" s="9" t="s">
        <v>99</v>
      </c>
      <c r="C38" s="10">
        <v>0</v>
      </c>
      <c r="D38" s="11">
        <f t="shared" si="1"/>
        <v>6.5</v>
      </c>
      <c r="E38" s="12">
        <f t="shared" si="2"/>
        <v>0</v>
      </c>
    </row>
    <row r="39" spans="1:5" ht="15" x14ac:dyDescent="0.25">
      <c r="A39" s="2" t="s">
        <v>134</v>
      </c>
      <c r="B39" s="9" t="s">
        <v>98</v>
      </c>
      <c r="C39" s="10">
        <v>0</v>
      </c>
      <c r="D39" s="11">
        <f t="shared" si="1"/>
        <v>6.5</v>
      </c>
      <c r="E39" s="12">
        <f t="shared" si="2"/>
        <v>0</v>
      </c>
    </row>
    <row r="40" spans="1:5" ht="15" x14ac:dyDescent="0.25">
      <c r="A40" s="2" t="s">
        <v>135</v>
      </c>
      <c r="B40" s="9" t="s">
        <v>136</v>
      </c>
      <c r="C40" s="10">
        <v>0</v>
      </c>
      <c r="D40" s="11">
        <f t="shared" si="1"/>
        <v>6.5</v>
      </c>
      <c r="E40" s="12">
        <f t="shared" si="2"/>
        <v>0</v>
      </c>
    </row>
    <row r="41" spans="1:5" ht="15" x14ac:dyDescent="0.25">
      <c r="A41" s="2" t="s">
        <v>137</v>
      </c>
      <c r="B41" s="9" t="s">
        <v>97</v>
      </c>
      <c r="C41" s="10">
        <v>0</v>
      </c>
      <c r="D41" s="11">
        <f t="shared" si="1"/>
        <v>6.5</v>
      </c>
      <c r="E41" s="12">
        <f t="shared" si="2"/>
        <v>0</v>
      </c>
    </row>
    <row r="42" spans="1:5" ht="15" x14ac:dyDescent="0.25">
      <c r="A42" s="2" t="s">
        <v>138</v>
      </c>
      <c r="B42" s="9" t="s">
        <v>139</v>
      </c>
      <c r="C42" s="10">
        <v>0</v>
      </c>
      <c r="D42" s="11">
        <f t="shared" si="1"/>
        <v>6.5</v>
      </c>
      <c r="E42" s="12">
        <f t="shared" si="2"/>
        <v>0</v>
      </c>
    </row>
    <row r="43" spans="1:5" ht="15" x14ac:dyDescent="0.25">
      <c r="A43" s="2" t="s">
        <v>140</v>
      </c>
      <c r="B43" s="9" t="s">
        <v>141</v>
      </c>
      <c r="C43" s="10">
        <v>0</v>
      </c>
      <c r="D43" s="11">
        <f t="shared" si="1"/>
        <v>6.5</v>
      </c>
      <c r="E43" s="12">
        <f t="shared" si="2"/>
        <v>0</v>
      </c>
    </row>
    <row r="44" spans="1:5" ht="15" x14ac:dyDescent="0.25">
      <c r="A44" s="2" t="s">
        <v>142</v>
      </c>
      <c r="B44" s="9" t="s">
        <v>143</v>
      </c>
      <c r="C44" s="10">
        <v>0</v>
      </c>
      <c r="D44" s="11">
        <f t="shared" si="1"/>
        <v>6.5</v>
      </c>
      <c r="E44" s="12">
        <f t="shared" si="2"/>
        <v>0</v>
      </c>
    </row>
    <row r="45" spans="1:5" ht="15" x14ac:dyDescent="0.25">
      <c r="A45" s="2" t="s">
        <v>144</v>
      </c>
      <c r="B45" s="9" t="s">
        <v>145</v>
      </c>
      <c r="C45" s="10">
        <v>0</v>
      </c>
      <c r="D45" s="11">
        <f t="shared" si="1"/>
        <v>6.5</v>
      </c>
      <c r="E45" s="12">
        <f t="shared" si="2"/>
        <v>0</v>
      </c>
    </row>
    <row r="46" spans="1:5" ht="15" x14ac:dyDescent="0.25">
      <c r="A46" s="2" t="s">
        <v>146</v>
      </c>
      <c r="B46" s="9" t="s">
        <v>147</v>
      </c>
      <c r="C46" s="10">
        <v>0</v>
      </c>
      <c r="D46" s="11">
        <f t="shared" si="1"/>
        <v>6.5</v>
      </c>
      <c r="E46" s="12">
        <f t="shared" si="2"/>
        <v>0</v>
      </c>
    </row>
    <row r="47" spans="1:5" ht="15" x14ac:dyDescent="0.25">
      <c r="A47" s="13" t="s">
        <v>148</v>
      </c>
      <c r="B47" s="14" t="s">
        <v>96</v>
      </c>
      <c r="C47" s="15">
        <v>0</v>
      </c>
      <c r="D47" s="40">
        <f t="shared" si="1"/>
        <v>6.5</v>
      </c>
      <c r="E47" s="16">
        <f t="shared" si="2"/>
        <v>0</v>
      </c>
    </row>
    <row r="48" spans="1:5" ht="15" x14ac:dyDescent="0.25">
      <c r="A48" s="17" t="s">
        <v>149</v>
      </c>
      <c r="B48" s="9" t="s">
        <v>50</v>
      </c>
      <c r="C48" s="10">
        <v>33981</v>
      </c>
      <c r="D48" s="11">
        <f t="shared" si="1"/>
        <v>6.5</v>
      </c>
      <c r="E48" s="12">
        <f t="shared" si="2"/>
        <v>220876.5</v>
      </c>
    </row>
    <row r="49" spans="1:5" ht="15" x14ac:dyDescent="0.25">
      <c r="A49" s="17" t="s">
        <v>33</v>
      </c>
      <c r="B49" s="9" t="s">
        <v>51</v>
      </c>
      <c r="C49" s="10">
        <v>1884.128621731777</v>
      </c>
      <c r="D49" s="11">
        <f t="shared" si="1"/>
        <v>6.5</v>
      </c>
      <c r="E49" s="12">
        <f t="shared" si="2"/>
        <v>12246.836041256551</v>
      </c>
    </row>
    <row r="50" spans="1:5" ht="15" x14ac:dyDescent="0.25">
      <c r="A50" s="2" t="s">
        <v>150</v>
      </c>
      <c r="B50" s="9" t="s">
        <v>151</v>
      </c>
      <c r="C50" s="10">
        <v>0</v>
      </c>
      <c r="D50" s="11">
        <f t="shared" si="1"/>
        <v>6.5</v>
      </c>
      <c r="E50" s="12">
        <f t="shared" si="2"/>
        <v>0</v>
      </c>
    </row>
    <row r="51" spans="1:5" ht="15" x14ac:dyDescent="0.25">
      <c r="A51" s="1" t="s">
        <v>34</v>
      </c>
      <c r="B51" s="9" t="s">
        <v>52</v>
      </c>
      <c r="C51" s="10">
        <v>69230.369109208914</v>
      </c>
      <c r="D51" s="11">
        <f t="shared" si="1"/>
        <v>6.5</v>
      </c>
      <c r="E51" s="12">
        <f t="shared" si="2"/>
        <v>449997.39920985792</v>
      </c>
    </row>
    <row r="52" spans="1:5" ht="15" x14ac:dyDescent="0.25">
      <c r="A52" s="24" t="s">
        <v>83</v>
      </c>
      <c r="B52" s="9" t="s">
        <v>152</v>
      </c>
      <c r="C52" s="10">
        <v>53428.092135112071</v>
      </c>
      <c r="D52" s="11">
        <f t="shared" si="1"/>
        <v>6.5</v>
      </c>
      <c r="E52" s="12">
        <f t="shared" si="2"/>
        <v>347282.59887822845</v>
      </c>
    </row>
    <row r="53" spans="1:5" ht="15" x14ac:dyDescent="0.25">
      <c r="A53" s="1" t="s">
        <v>153</v>
      </c>
      <c r="B53" s="9" t="s">
        <v>154</v>
      </c>
      <c r="C53" s="10">
        <v>0</v>
      </c>
      <c r="D53" s="11">
        <f t="shared" si="1"/>
        <v>6.5</v>
      </c>
      <c r="E53" s="12">
        <f t="shared" si="2"/>
        <v>0</v>
      </c>
    </row>
    <row r="54" spans="1:5" ht="15" x14ac:dyDescent="0.25">
      <c r="A54" s="2" t="s">
        <v>155</v>
      </c>
      <c r="B54" s="9" t="s">
        <v>156</v>
      </c>
      <c r="C54" s="10">
        <v>0</v>
      </c>
      <c r="D54" s="11">
        <f t="shared" si="1"/>
        <v>6.5</v>
      </c>
      <c r="E54" s="12">
        <f t="shared" si="2"/>
        <v>0</v>
      </c>
    </row>
    <row r="55" spans="1:5" ht="15" x14ac:dyDescent="0.25">
      <c r="A55" s="2" t="s">
        <v>157</v>
      </c>
      <c r="B55" s="9" t="s">
        <v>158</v>
      </c>
      <c r="C55" s="10">
        <v>0</v>
      </c>
      <c r="D55" s="11">
        <f t="shared" si="1"/>
        <v>6.5</v>
      </c>
      <c r="E55" s="12">
        <f t="shared" si="2"/>
        <v>0</v>
      </c>
    </row>
    <row r="56" spans="1:5" ht="15" x14ac:dyDescent="0.25">
      <c r="A56" s="2" t="s">
        <v>84</v>
      </c>
      <c r="B56" s="9" t="s">
        <v>159</v>
      </c>
      <c r="C56" s="10">
        <v>9343.6507118908921</v>
      </c>
      <c r="D56" s="11">
        <f t="shared" si="1"/>
        <v>6.5</v>
      </c>
      <c r="E56" s="12">
        <f t="shared" si="2"/>
        <v>60733.729627290799</v>
      </c>
    </row>
    <row r="57" spans="1:5" ht="15" x14ac:dyDescent="0.25">
      <c r="A57" s="1" t="s">
        <v>160</v>
      </c>
      <c r="B57" s="9" t="s">
        <v>56</v>
      </c>
      <c r="C57" s="10">
        <v>131918.27452185887</v>
      </c>
      <c r="D57" s="11">
        <f t="shared" si="1"/>
        <v>6.5</v>
      </c>
      <c r="E57" s="12">
        <f t="shared" si="2"/>
        <v>857468.7843920826</v>
      </c>
    </row>
    <row r="58" spans="1:5" ht="15" x14ac:dyDescent="0.25">
      <c r="A58" s="2" t="s">
        <v>74</v>
      </c>
      <c r="B58" s="9" t="s">
        <v>55</v>
      </c>
      <c r="C58" s="10">
        <v>36999.630999794019</v>
      </c>
      <c r="D58" s="11">
        <f t="shared" si="1"/>
        <v>6.5</v>
      </c>
      <c r="E58" s="12">
        <f t="shared" si="2"/>
        <v>240497.60149866113</v>
      </c>
    </row>
    <row r="59" spans="1:5" ht="15" x14ac:dyDescent="0.25">
      <c r="A59" s="2" t="s">
        <v>70</v>
      </c>
      <c r="B59" s="9" t="s">
        <v>161</v>
      </c>
      <c r="C59" s="10">
        <v>6888</v>
      </c>
      <c r="D59" s="11">
        <f t="shared" si="1"/>
        <v>6.5</v>
      </c>
      <c r="E59" s="12">
        <f t="shared" si="2"/>
        <v>44772</v>
      </c>
    </row>
    <row r="60" spans="1:5" ht="15" x14ac:dyDescent="0.25">
      <c r="A60" s="13" t="s">
        <v>72</v>
      </c>
      <c r="B60" s="14" t="s">
        <v>53</v>
      </c>
      <c r="C60" s="15">
        <v>15318.075272284323</v>
      </c>
      <c r="D60" s="40">
        <f t="shared" si="1"/>
        <v>6.5</v>
      </c>
      <c r="E60" s="16">
        <f t="shared" si="2"/>
        <v>99567.489269848098</v>
      </c>
    </row>
    <row r="61" spans="1:5" ht="15" x14ac:dyDescent="0.25">
      <c r="A61" s="1" t="s">
        <v>162</v>
      </c>
      <c r="B61" s="9" t="s">
        <v>163</v>
      </c>
      <c r="C61" s="10">
        <v>80336.720586070718</v>
      </c>
      <c r="D61" s="11">
        <f t="shared" si="1"/>
        <v>6.5</v>
      </c>
      <c r="E61" s="12">
        <f t="shared" si="2"/>
        <v>522188.68380945968</v>
      </c>
    </row>
    <row r="62" spans="1:5" ht="15" x14ac:dyDescent="0.25">
      <c r="A62" s="2" t="s">
        <v>1</v>
      </c>
      <c r="B62" s="9" t="s">
        <v>164</v>
      </c>
      <c r="C62" s="10">
        <v>0</v>
      </c>
      <c r="D62" s="11">
        <f t="shared" si="1"/>
        <v>6.5</v>
      </c>
      <c r="E62" s="12">
        <f t="shared" si="2"/>
        <v>0</v>
      </c>
    </row>
    <row r="63" spans="1:5" ht="15" x14ac:dyDescent="0.25">
      <c r="A63" s="2" t="s">
        <v>2</v>
      </c>
      <c r="B63" s="9" t="s">
        <v>95</v>
      </c>
      <c r="C63" s="10">
        <v>0</v>
      </c>
      <c r="D63" s="11">
        <f t="shared" si="1"/>
        <v>6.5</v>
      </c>
      <c r="E63" s="12">
        <f t="shared" si="2"/>
        <v>0</v>
      </c>
    </row>
    <row r="64" spans="1:5" ht="15" x14ac:dyDescent="0.25">
      <c r="A64" s="2" t="s">
        <v>3</v>
      </c>
      <c r="B64" s="9" t="s">
        <v>94</v>
      </c>
      <c r="C64" s="10">
        <v>0</v>
      </c>
      <c r="D64" s="11">
        <f t="shared" si="1"/>
        <v>6.5</v>
      </c>
      <c r="E64" s="12">
        <f t="shared" si="2"/>
        <v>0</v>
      </c>
    </row>
    <row r="65" spans="1:5" ht="15" x14ac:dyDescent="0.25">
      <c r="A65" s="2" t="s">
        <v>165</v>
      </c>
      <c r="B65" s="9" t="s">
        <v>93</v>
      </c>
      <c r="C65" s="10">
        <v>0</v>
      </c>
      <c r="D65" s="11">
        <f t="shared" si="1"/>
        <v>6.5</v>
      </c>
      <c r="E65" s="12">
        <f t="shared" si="2"/>
        <v>0</v>
      </c>
    </row>
    <row r="66" spans="1:5" ht="15" x14ac:dyDescent="0.25">
      <c r="A66" s="2" t="s">
        <v>4</v>
      </c>
      <c r="B66" s="9" t="s">
        <v>92</v>
      </c>
      <c r="C66" s="10">
        <v>0</v>
      </c>
      <c r="D66" s="11">
        <f t="shared" si="1"/>
        <v>6.5</v>
      </c>
      <c r="E66" s="12">
        <f t="shared" si="2"/>
        <v>0</v>
      </c>
    </row>
    <row r="67" spans="1:5" ht="15" x14ac:dyDescent="0.25">
      <c r="A67" s="2" t="s">
        <v>5</v>
      </c>
      <c r="B67" s="9" t="s">
        <v>166</v>
      </c>
      <c r="C67" s="10">
        <v>0</v>
      </c>
      <c r="D67" s="11">
        <f t="shared" si="1"/>
        <v>6.5</v>
      </c>
      <c r="E67" s="12">
        <f t="shared" si="2"/>
        <v>0</v>
      </c>
    </row>
    <row r="68" spans="1:5" ht="15" x14ac:dyDescent="0.25">
      <c r="A68" s="2" t="s">
        <v>6</v>
      </c>
      <c r="B68" s="25" t="s">
        <v>167</v>
      </c>
      <c r="C68" s="22">
        <v>0</v>
      </c>
      <c r="D68" s="11">
        <f t="shared" si="1"/>
        <v>6.5</v>
      </c>
      <c r="E68" s="12">
        <f t="shared" ref="E68:E99" si="3">C68*D68</f>
        <v>0</v>
      </c>
    </row>
    <row r="69" spans="1:5" ht="15" x14ac:dyDescent="0.25">
      <c r="A69" s="13" t="s">
        <v>168</v>
      </c>
      <c r="B69" s="14" t="s">
        <v>91</v>
      </c>
      <c r="C69" s="15">
        <v>0</v>
      </c>
      <c r="D69" s="40">
        <f t="shared" si="1"/>
        <v>6.5</v>
      </c>
      <c r="E69" s="16">
        <f t="shared" si="3"/>
        <v>0</v>
      </c>
    </row>
    <row r="70" spans="1:5" ht="15" x14ac:dyDescent="0.25">
      <c r="A70" s="2" t="s">
        <v>73</v>
      </c>
      <c r="B70" s="9" t="s">
        <v>54</v>
      </c>
      <c r="C70" s="43">
        <v>67922.618862959091</v>
      </c>
      <c r="D70" s="11">
        <f t="shared" ref="D70:D99" si="4">+$D$4</f>
        <v>6.5</v>
      </c>
      <c r="E70" s="12">
        <f t="shared" si="3"/>
        <v>441497.02260923409</v>
      </c>
    </row>
    <row r="71" spans="1:5" ht="15" x14ac:dyDescent="0.25">
      <c r="A71" s="2" t="s">
        <v>169</v>
      </c>
      <c r="B71" s="9" t="s">
        <v>90</v>
      </c>
      <c r="C71" s="22">
        <v>0</v>
      </c>
      <c r="D71" s="11">
        <f t="shared" si="4"/>
        <v>6.5</v>
      </c>
      <c r="E71" s="12">
        <f t="shared" si="3"/>
        <v>0</v>
      </c>
    </row>
    <row r="72" spans="1:5" ht="15" x14ac:dyDescent="0.25">
      <c r="A72" s="26" t="s">
        <v>170</v>
      </c>
      <c r="B72" s="27" t="s">
        <v>171</v>
      </c>
      <c r="C72" s="15">
        <v>0</v>
      </c>
      <c r="D72" s="40">
        <f t="shared" si="4"/>
        <v>6.5</v>
      </c>
      <c r="E72" s="16">
        <f t="shared" si="3"/>
        <v>0</v>
      </c>
    </row>
    <row r="73" spans="1:5" ht="15" x14ac:dyDescent="0.25">
      <c r="A73" s="17" t="s">
        <v>35</v>
      </c>
      <c r="B73" s="28" t="s">
        <v>172</v>
      </c>
      <c r="C73" s="22">
        <v>0</v>
      </c>
      <c r="D73" s="11">
        <f t="shared" si="4"/>
        <v>6.5</v>
      </c>
      <c r="E73" s="12">
        <f t="shared" si="3"/>
        <v>0</v>
      </c>
    </row>
    <row r="74" spans="1:5" ht="15" x14ac:dyDescent="0.25">
      <c r="A74" s="26" t="s">
        <v>173</v>
      </c>
      <c r="B74" s="27" t="s">
        <v>174</v>
      </c>
      <c r="C74" s="15">
        <v>0</v>
      </c>
      <c r="D74" s="40">
        <f t="shared" si="4"/>
        <v>6.5</v>
      </c>
      <c r="E74" s="16">
        <f t="shared" si="3"/>
        <v>0</v>
      </c>
    </row>
    <row r="75" spans="1:5" ht="15" x14ac:dyDescent="0.25">
      <c r="A75" s="29" t="s">
        <v>175</v>
      </c>
      <c r="B75" s="30" t="s">
        <v>176</v>
      </c>
      <c r="C75" s="10">
        <v>0</v>
      </c>
      <c r="D75" s="11">
        <f t="shared" si="4"/>
        <v>6.5</v>
      </c>
      <c r="E75" s="12">
        <f t="shared" si="3"/>
        <v>0</v>
      </c>
    </row>
    <row r="76" spans="1:5" ht="15" x14ac:dyDescent="0.25">
      <c r="A76" s="29" t="s">
        <v>0</v>
      </c>
      <c r="B76" s="30" t="s">
        <v>177</v>
      </c>
      <c r="C76" s="10">
        <v>0</v>
      </c>
      <c r="D76" s="11">
        <f t="shared" si="4"/>
        <v>6.5</v>
      </c>
      <c r="E76" s="12">
        <f t="shared" si="3"/>
        <v>0</v>
      </c>
    </row>
    <row r="77" spans="1:5" ht="15" x14ac:dyDescent="0.25">
      <c r="A77" s="31" t="s">
        <v>36</v>
      </c>
      <c r="B77" s="30" t="s">
        <v>178</v>
      </c>
      <c r="C77" s="10">
        <v>0</v>
      </c>
      <c r="D77" s="11">
        <f t="shared" si="4"/>
        <v>6.5</v>
      </c>
      <c r="E77" s="12">
        <f t="shared" si="3"/>
        <v>0</v>
      </c>
    </row>
    <row r="78" spans="1:5" ht="15" x14ac:dyDescent="0.25">
      <c r="A78" s="29" t="s">
        <v>7</v>
      </c>
      <c r="B78" s="30" t="s">
        <v>89</v>
      </c>
      <c r="C78" s="10">
        <v>0</v>
      </c>
      <c r="D78" s="11">
        <f t="shared" si="4"/>
        <v>6.5</v>
      </c>
      <c r="E78" s="12">
        <f t="shared" si="3"/>
        <v>0</v>
      </c>
    </row>
    <row r="79" spans="1:5" ht="15" x14ac:dyDescent="0.25">
      <c r="A79" s="26" t="s">
        <v>179</v>
      </c>
      <c r="B79" s="27" t="s">
        <v>180</v>
      </c>
      <c r="C79" s="15">
        <v>0</v>
      </c>
      <c r="D79" s="40">
        <f t="shared" si="4"/>
        <v>6.5</v>
      </c>
      <c r="E79" s="16">
        <f t="shared" si="3"/>
        <v>0</v>
      </c>
    </row>
    <row r="80" spans="1:5" ht="15" x14ac:dyDescent="0.25">
      <c r="A80" s="29" t="s">
        <v>76</v>
      </c>
      <c r="B80" s="30" t="s">
        <v>57</v>
      </c>
      <c r="C80" s="10">
        <v>5249.0938664373743</v>
      </c>
      <c r="D80" s="11">
        <f t="shared" si="4"/>
        <v>6.5</v>
      </c>
      <c r="E80" s="12">
        <f t="shared" si="3"/>
        <v>34119.110131842936</v>
      </c>
    </row>
    <row r="81" spans="1:5" ht="15" x14ac:dyDescent="0.25">
      <c r="A81" s="17" t="s">
        <v>181</v>
      </c>
      <c r="B81" s="30" t="s">
        <v>58</v>
      </c>
      <c r="C81" s="10">
        <v>99813.794327224328</v>
      </c>
      <c r="D81" s="11">
        <f t="shared" si="4"/>
        <v>6.5</v>
      </c>
      <c r="E81" s="12">
        <f t="shared" si="3"/>
        <v>648789.66312695818</v>
      </c>
    </row>
    <row r="82" spans="1:5" ht="15" x14ac:dyDescent="0.25">
      <c r="A82" s="29" t="s">
        <v>67</v>
      </c>
      <c r="B82" s="30" t="s">
        <v>182</v>
      </c>
      <c r="C82" s="10">
        <v>11923.610478602461</v>
      </c>
      <c r="D82" s="11">
        <f t="shared" si="4"/>
        <v>6.5</v>
      </c>
      <c r="E82" s="12">
        <f t="shared" si="3"/>
        <v>77503.468110916001</v>
      </c>
    </row>
    <row r="83" spans="1:5" ht="15" x14ac:dyDescent="0.25">
      <c r="A83" s="29" t="s">
        <v>183</v>
      </c>
      <c r="B83" s="30" t="s">
        <v>184</v>
      </c>
      <c r="C83" s="10">
        <v>0</v>
      </c>
      <c r="D83" s="11">
        <f t="shared" si="4"/>
        <v>6.5</v>
      </c>
      <c r="E83" s="12">
        <f t="shared" si="3"/>
        <v>0</v>
      </c>
    </row>
    <row r="84" spans="1:5" ht="15" x14ac:dyDescent="0.25">
      <c r="A84" s="29" t="s">
        <v>79</v>
      </c>
      <c r="B84" s="30" t="s">
        <v>185</v>
      </c>
      <c r="C84" s="10">
        <v>6108.3613449279765</v>
      </c>
      <c r="D84" s="11">
        <f t="shared" si="4"/>
        <v>6.5</v>
      </c>
      <c r="E84" s="12">
        <f t="shared" si="3"/>
        <v>39704.348742031849</v>
      </c>
    </row>
    <row r="85" spans="1:5" ht="15" x14ac:dyDescent="0.25">
      <c r="A85" s="18" t="s">
        <v>37</v>
      </c>
      <c r="B85" s="30" t="s">
        <v>186</v>
      </c>
      <c r="C85" s="10">
        <v>0</v>
      </c>
      <c r="D85" s="11">
        <f t="shared" si="4"/>
        <v>6.5</v>
      </c>
      <c r="E85" s="12">
        <f t="shared" si="3"/>
        <v>0</v>
      </c>
    </row>
    <row r="86" spans="1:5" ht="15" x14ac:dyDescent="0.25">
      <c r="A86" s="24" t="s">
        <v>71</v>
      </c>
      <c r="B86" s="30" t="s">
        <v>187</v>
      </c>
      <c r="C86" s="10">
        <v>844.78152765835489</v>
      </c>
      <c r="D86" s="11">
        <f t="shared" si="4"/>
        <v>6.5</v>
      </c>
      <c r="E86" s="12">
        <f t="shared" si="3"/>
        <v>5491.0799297793064</v>
      </c>
    </row>
    <row r="87" spans="1:5" ht="15" x14ac:dyDescent="0.25">
      <c r="A87" s="24" t="s">
        <v>80</v>
      </c>
      <c r="B87" s="30" t="s">
        <v>59</v>
      </c>
      <c r="C87" s="10">
        <v>117077.1033816631</v>
      </c>
      <c r="D87" s="11">
        <f t="shared" si="4"/>
        <v>6.5</v>
      </c>
      <c r="E87" s="12">
        <f t="shared" si="3"/>
        <v>761001.17198081012</v>
      </c>
    </row>
    <row r="88" spans="1:5" ht="15" x14ac:dyDescent="0.25">
      <c r="A88" s="32" t="s">
        <v>38</v>
      </c>
      <c r="B88" s="33" t="s">
        <v>60</v>
      </c>
      <c r="C88" s="10">
        <v>1261.9978096320738</v>
      </c>
      <c r="D88" s="11">
        <f t="shared" si="4"/>
        <v>6.5</v>
      </c>
      <c r="E88" s="12">
        <f t="shared" si="3"/>
        <v>8202.9857626084795</v>
      </c>
    </row>
    <row r="89" spans="1:5" ht="15" x14ac:dyDescent="0.25">
      <c r="A89" s="17" t="s">
        <v>39</v>
      </c>
      <c r="B89" s="30" t="s">
        <v>48</v>
      </c>
      <c r="C89" s="10">
        <v>181623.08427160711</v>
      </c>
      <c r="D89" s="11">
        <f t="shared" si="4"/>
        <v>6.5</v>
      </c>
      <c r="E89" s="12">
        <f t="shared" si="3"/>
        <v>1180550.0477654461</v>
      </c>
    </row>
    <row r="90" spans="1:5" ht="15" x14ac:dyDescent="0.25">
      <c r="A90" s="29" t="s">
        <v>81</v>
      </c>
      <c r="B90" s="30" t="s">
        <v>61</v>
      </c>
      <c r="C90" s="10">
        <v>68862.009453906488</v>
      </c>
      <c r="D90" s="11">
        <f t="shared" si="4"/>
        <v>6.5</v>
      </c>
      <c r="E90" s="12">
        <f t="shared" si="3"/>
        <v>447603.06145039218</v>
      </c>
    </row>
    <row r="91" spans="1:5" ht="15" x14ac:dyDescent="0.25">
      <c r="A91" s="29" t="s">
        <v>188</v>
      </c>
      <c r="B91" s="30" t="s">
        <v>189</v>
      </c>
      <c r="C91" s="10">
        <v>0</v>
      </c>
      <c r="D91" s="11">
        <f t="shared" si="4"/>
        <v>6.5</v>
      </c>
      <c r="E91" s="12">
        <f t="shared" si="3"/>
        <v>0</v>
      </c>
    </row>
    <row r="92" spans="1:5" ht="15" x14ac:dyDescent="0.25">
      <c r="A92" s="29" t="s">
        <v>82</v>
      </c>
      <c r="B92" s="30" t="s">
        <v>62</v>
      </c>
      <c r="C92" s="10">
        <v>14060.099957007738</v>
      </c>
      <c r="D92" s="11">
        <f t="shared" si="4"/>
        <v>6.5</v>
      </c>
      <c r="E92" s="12">
        <f t="shared" si="3"/>
        <v>91390.649720550296</v>
      </c>
    </row>
    <row r="93" spans="1:5" ht="15" x14ac:dyDescent="0.25">
      <c r="A93" s="29" t="s">
        <v>77</v>
      </c>
      <c r="B93" s="30" t="s">
        <v>190</v>
      </c>
      <c r="C93" s="10">
        <v>1640.1891287260414</v>
      </c>
      <c r="D93" s="11">
        <f t="shared" si="4"/>
        <v>6.5</v>
      </c>
      <c r="E93" s="12">
        <f t="shared" si="3"/>
        <v>10661.229336719269</v>
      </c>
    </row>
    <row r="94" spans="1:5" ht="15" x14ac:dyDescent="0.25">
      <c r="A94" s="17" t="s">
        <v>40</v>
      </c>
      <c r="B94" s="30" t="s">
        <v>63</v>
      </c>
      <c r="C94" s="10">
        <v>609.97004872456296</v>
      </c>
      <c r="D94" s="11">
        <f t="shared" si="4"/>
        <v>6.5</v>
      </c>
      <c r="E94" s="12">
        <f t="shared" si="3"/>
        <v>3964.8053167096591</v>
      </c>
    </row>
    <row r="95" spans="1:5" ht="15" x14ac:dyDescent="0.25">
      <c r="A95" s="17" t="s">
        <v>191</v>
      </c>
      <c r="B95" s="30" t="s">
        <v>88</v>
      </c>
      <c r="C95" s="10">
        <v>10155.025974491258</v>
      </c>
      <c r="D95" s="11">
        <f t="shared" si="4"/>
        <v>6.5</v>
      </c>
      <c r="E95" s="12">
        <f t="shared" si="3"/>
        <v>66007.668834193173</v>
      </c>
    </row>
    <row r="96" spans="1:5" ht="15" x14ac:dyDescent="0.25">
      <c r="A96" s="17" t="s">
        <v>41</v>
      </c>
      <c r="B96" s="30" t="s">
        <v>42</v>
      </c>
      <c r="C96" s="10">
        <v>19153</v>
      </c>
      <c r="D96" s="11">
        <f t="shared" si="4"/>
        <v>6.5</v>
      </c>
      <c r="E96" s="12">
        <f t="shared" si="3"/>
        <v>124494.5</v>
      </c>
    </row>
    <row r="97" spans="1:5" ht="15" x14ac:dyDescent="0.25">
      <c r="A97" s="31" t="s">
        <v>43</v>
      </c>
      <c r="B97" s="30" t="s">
        <v>192</v>
      </c>
      <c r="C97" s="10">
        <v>0</v>
      </c>
      <c r="D97" s="11">
        <f t="shared" si="4"/>
        <v>6.5</v>
      </c>
      <c r="E97" s="12">
        <f t="shared" si="3"/>
        <v>0</v>
      </c>
    </row>
    <row r="98" spans="1:5" ht="15" x14ac:dyDescent="0.25">
      <c r="A98" s="17" t="s">
        <v>44</v>
      </c>
      <c r="B98" s="30" t="s">
        <v>193</v>
      </c>
      <c r="C98" s="10">
        <v>0</v>
      </c>
      <c r="D98" s="11">
        <f t="shared" si="4"/>
        <v>6.5</v>
      </c>
      <c r="E98" s="12">
        <f t="shared" si="3"/>
        <v>0</v>
      </c>
    </row>
    <row r="99" spans="1:5" ht="15" x14ac:dyDescent="0.25">
      <c r="A99" s="17" t="s">
        <v>45</v>
      </c>
      <c r="B99" s="30" t="s">
        <v>194</v>
      </c>
      <c r="C99" s="10">
        <v>0</v>
      </c>
      <c r="D99" s="11">
        <f t="shared" si="4"/>
        <v>6.5</v>
      </c>
      <c r="E99" s="12">
        <f t="shared" si="3"/>
        <v>0</v>
      </c>
    </row>
    <row r="100" spans="1:5" ht="15.75" thickBot="1" x14ac:dyDescent="0.3">
      <c r="A100" s="34"/>
      <c r="B100" s="35" t="s">
        <v>46</v>
      </c>
      <c r="C100" s="36">
        <v>1409828.1823980103</v>
      </c>
      <c r="D100" s="37"/>
      <c r="E100" s="38">
        <f>SUM(E4:E98)</f>
        <v>9163883.1855870672</v>
      </c>
    </row>
    <row r="101" spans="1:5" ht="13.5" thickTop="1" x14ac:dyDescent="0.2">
      <c r="A101" s="6"/>
      <c r="B101" s="6"/>
      <c r="C101" s="41"/>
    </row>
    <row r="102" spans="1:5" x14ac:dyDescent="0.2">
      <c r="E102" s="42"/>
    </row>
  </sheetData>
  <pageMargins left="0.26" right="0.18" top="0.28999999999999998" bottom="0.65" header="0" footer="0"/>
  <pageSetup scale="66" fitToHeight="0" orientation="landscape" r:id="rId1"/>
  <headerFooter>
    <oddFooter>&amp;L&amp;D
&amp;T&amp;R&amp;Z&amp;F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>State of Iowa - 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jhove</dc:creator>
  <cp:lastModifiedBy>Jusic, Mirela [DAS]</cp:lastModifiedBy>
  <cp:lastPrinted>2020-06-23T18:24:43Z</cp:lastPrinted>
  <dcterms:created xsi:type="dcterms:W3CDTF">2011-08-05T13:41:53Z</dcterms:created>
  <dcterms:modified xsi:type="dcterms:W3CDTF">2020-07-21T18:54:36Z</dcterms:modified>
</cp:coreProperties>
</file>