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6 0017-26RM\"/>
    </mc:Choice>
  </mc:AlternateContent>
  <xr:revisionPtr revIDLastSave="0" documentId="13_ncr:1_{927EBCC4-A266-487B-8A96-4932CAD9E9CA}" xr6:coauthVersionLast="47" xr6:coauthVersionMax="47" xr10:uidLastSave="{00000000-0000-0000-0000-000000000000}"/>
  <bookViews>
    <workbookView xWindow="-28920" yWindow="-135" windowWidth="29040" windowHeight="15720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OE(ISFTD)" sheetId="18" r:id="rId11"/>
    <sheet name="DAS" sheetId="12" r:id="rId12"/>
    <sheet name="DVA" sheetId="13" r:id="rId13"/>
    <sheet name="HHS" sheetId="14" r:id="rId14"/>
    <sheet name="DAS(HLSE)" sheetId="11" r:id="rId15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1" l="1"/>
  <c r="K15" i="1" l="1"/>
  <c r="K16" i="1"/>
  <c r="K24" i="1"/>
  <c r="K26" i="1"/>
  <c r="F23" i="18" l="1"/>
  <c r="D23" i="18"/>
  <c r="H23" i="18" s="1"/>
  <c r="F21" i="1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E9" i="18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H9" i="18" l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"/>
  <c r="L28" i="16" l="1"/>
  <c r="G28" i="16"/>
  <c r="F28" i="16"/>
  <c r="F7" i="16" s="1"/>
  <c r="F6" i="16"/>
  <c r="F8" i="16" l="1"/>
  <c r="L30" i="16" s="1"/>
  <c r="L31" i="16" s="1"/>
  <c r="H28" i="16"/>
  <c r="J28" i="16"/>
  <c r="K32" i="16"/>
  <c r="E9" i="13" l="1"/>
  <c r="D23" i="12"/>
  <c r="D23" i="11"/>
  <c r="E9" i="10"/>
  <c r="D23" i="9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K28" i="16" l="1"/>
  <c r="I28" i="16"/>
  <c r="K33" i="16" s="1"/>
  <c r="L33" i="16" s="1"/>
  <c r="L34" i="16" s="1"/>
  <c r="H23" i="4"/>
  <c r="F14" i="1" s="1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F23" i="1" s="1"/>
  <c r="H23" i="5"/>
  <c r="H23" i="12"/>
  <c r="I22" i="1" s="1"/>
  <c r="K22" i="1" s="1"/>
  <c r="H23" i="9"/>
  <c r="F19" i="1" s="1"/>
  <c r="D23" i="8"/>
  <c r="H23" i="7"/>
  <c r="F17" i="1" s="1"/>
  <c r="H23" i="11"/>
  <c r="F25" i="1" s="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19" i="1" l="1"/>
  <c r="K19" i="1" s="1"/>
  <c r="H19" i="1"/>
  <c r="I25" i="1"/>
  <c r="K25" i="1" s="1"/>
  <c r="H25" i="1"/>
  <c r="H14" i="1"/>
  <c r="I14" i="1"/>
  <c r="H23" i="1"/>
  <c r="I23" i="1"/>
  <c r="K23" i="1" s="1"/>
  <c r="I17" i="1"/>
  <c r="K17" i="1" s="1"/>
  <c r="H17" i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F20" i="1" s="1"/>
  <c r="H23" i="8"/>
  <c r="F18" i="1" s="1"/>
  <c r="H23" i="6"/>
  <c r="F16" i="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G28" i="1"/>
  <c r="H20" i="1" l="1"/>
  <c r="I20" i="1"/>
  <c r="K20" i="1" s="1"/>
  <c r="H18" i="1"/>
  <c r="I18" i="1"/>
  <c r="K18" i="1" s="1"/>
  <c r="F28" i="1"/>
  <c r="F7" i="1" s="1"/>
  <c r="G24" i="3"/>
  <c r="C24" i="3"/>
  <c r="K14" i="1"/>
  <c r="K28" i="1" s="1"/>
  <c r="H28" i="1" l="1"/>
  <c r="H24" i="3"/>
  <c r="F6" i="1" l="1"/>
  <c r="I28" i="1"/>
  <c r="K33" i="1" s="1"/>
  <c r="F8" i="1" l="1"/>
  <c r="L30" i="1" s="1"/>
  <c r="L31" i="1" s="1"/>
  <c r="K32" i="1"/>
  <c r="L33" i="1" s="1"/>
  <c r="L34" i="1" l="1"/>
</calcChain>
</file>

<file path=xl/sharedStrings.xml><?xml version="1.0" encoding="utf-8"?>
<sst xmlns="http://schemas.openxmlformats.org/spreadsheetml/2006/main" count="313" uniqueCount="95">
  <si>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</si>
  <si>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</si>
  <si>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</si>
  <si>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</si>
  <si>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</si>
  <si>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</si>
  <si>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</si>
  <si>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</si>
  <si>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</si>
  <si>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</si>
  <si>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</si>
  <si>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</si>
  <si>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</si>
  <si>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</si>
  <si>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</si>
  <si>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</si>
  <si>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</si>
  <si>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</si>
  <si>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</si>
  <si>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</si>
  <si>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</si>
  <si>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</si>
  <si>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</si>
  <si>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</si>
  <si>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</si>
  <si>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</si>
  <si>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</si>
  <si>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</si>
  <si>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</si>
  <si>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</si>
  <si>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</si>
  <si>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</si>
  <si>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</si>
  <si>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</si>
  <si>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</si>
  <si>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</si>
  <si>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</si>
  <si>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</si>
  <si>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</si>
  <si>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</si>
  <si>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</si>
  <si>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</si>
  <si>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</si>
  <si>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</si>
  <si>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</si>
  <si>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</si>
  <si>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</si>
  <si>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</si>
  <si>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</si>
  <si>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</si>
  <si>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</si>
  <si>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</si>
  <si>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</si>
  <si>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</si>
  <si>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</si>
  <si>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</si>
  <si>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</si>
  <si>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</si>
  <si>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DPS</t>
  </si>
  <si>
    <t>THILL</t>
  </si>
  <si>
    <t>IVH</t>
  </si>
  <si>
    <t>IPBS</t>
  </si>
  <si>
    <t>DAS</t>
  </si>
  <si>
    <t>DVA</t>
  </si>
  <si>
    <t>DHS</t>
  </si>
  <si>
    <r>
      <t>DAS</t>
    </r>
    <r>
      <rPr>
        <sz val="12"/>
        <color rgb="FFFF0000"/>
        <rFont val="Arial"/>
        <family val="2"/>
      </rPr>
      <t>(HLSE)</t>
    </r>
  </si>
  <si>
    <t>IDR</t>
  </si>
  <si>
    <t>IET 335FY26ILEA</t>
  </si>
  <si>
    <t>IET 335FY26DOC</t>
  </si>
  <si>
    <t>IET 335FY26IDR</t>
  </si>
  <si>
    <t>IET 335FY26DPS</t>
  </si>
  <si>
    <t>IET 335FY26THIL</t>
  </si>
  <si>
    <t>IET 335FY261IVH</t>
  </si>
  <si>
    <t>IET 335FY26IPBS</t>
  </si>
  <si>
    <t>IET 335FY26DOE(ISFTD)</t>
  </si>
  <si>
    <t>IET 335FY26DAS</t>
  </si>
  <si>
    <t>IET 335FY26DVA</t>
  </si>
  <si>
    <t>IET 335FY26HHS</t>
  </si>
  <si>
    <t>IET 335FY26DAS(HLSE)</t>
  </si>
  <si>
    <t>Acct Code: 0090-335-26RM-xxxx</t>
  </si>
  <si>
    <t>Transfer from RM26</t>
  </si>
  <si>
    <t>IET 335FY26IVH</t>
  </si>
  <si>
    <t>IET 335FY26DHS</t>
  </si>
  <si>
    <t>CDR 33526RMINT</t>
  </si>
  <si>
    <t>Interest moved out of R20M</t>
  </si>
  <si>
    <t>IET 335FY26RM</t>
  </si>
  <si>
    <t>335FY26THIL</t>
  </si>
  <si>
    <t>335FY26ILEA</t>
  </si>
  <si>
    <t>335FY26DAS(HLSE)</t>
  </si>
  <si>
    <t>335FY261IVH</t>
  </si>
  <si>
    <t>335FY26DVA</t>
  </si>
  <si>
    <t>335FY26IPBS</t>
  </si>
  <si>
    <t>335FY26DAS</t>
  </si>
  <si>
    <t>DOE(ISFTD)</t>
  </si>
  <si>
    <t>335FY26DPS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</si>
</sst>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" fontId="8" fillId="0" borderId="0" xfId="6" applyNumberFormat="1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topLeftCell="A2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f>'#Funds Rec''d'!H24</f>
        <v>2008269.27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/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2008269.27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708986.02999999991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1299283.2400000002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/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/>
      <c r="B14" s="35"/>
      <c r="C14" s="43" t="s">
        <v>67</v>
      </c>
      <c r="D14" s="37"/>
      <c r="E14" s="44"/>
      <c r="F14" s="44">
        <f>ILEA!H23</f>
        <v>7476.13</v>
      </c>
      <c r="G14" s="37"/>
      <c r="H14" s="44">
        <f>F14</f>
        <v>7476.13</v>
      </c>
      <c r="I14" s="44">
        <f>F14</f>
        <v>7476.13</v>
      </c>
      <c r="J14" s="44"/>
      <c r="K14" s="37">
        <f t="shared" ref="K14:K26" si="0">I14-J14</f>
        <v>7476.13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/>
      <c r="B15" s="35"/>
      <c r="C15" s="43" t="s">
        <v>68</v>
      </c>
      <c r="D15" s="37"/>
      <c r="E15" s="44"/>
      <c r="F15" s="44"/>
      <c r="G15" s="37"/>
      <c r="H15" s="37"/>
      <c r="I15" s="37"/>
      <c r="J15" s="37"/>
      <c r="K15" s="37">
        <f t="shared" si="0"/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/>
      <c r="B16" s="35"/>
      <c r="C16" s="43" t="s">
        <v>69</v>
      </c>
      <c r="D16" s="37"/>
      <c r="E16" s="44"/>
      <c r="F16" s="44">
        <f>IDR!H23</f>
        <v>28950.11</v>
      </c>
      <c r="G16" s="37"/>
      <c r="H16" s="37">
        <v>28950.11</v>
      </c>
      <c r="I16" s="37">
        <v>28950.11</v>
      </c>
      <c r="J16" s="37"/>
      <c r="K16" s="37">
        <f t="shared" si="0"/>
        <v>28950.11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/>
      <c r="B17" s="35"/>
      <c r="C17" s="43" t="s">
        <v>70</v>
      </c>
      <c r="D17" s="37"/>
      <c r="E17" s="44"/>
      <c r="F17" s="44">
        <f>DPS!H23</f>
        <v>46013.5</v>
      </c>
      <c r="G17" s="37"/>
      <c r="H17" s="37">
        <f>F17</f>
        <v>46013.5</v>
      </c>
      <c r="I17" s="37">
        <f>F17</f>
        <v>46013.5</v>
      </c>
      <c r="J17" s="37"/>
      <c r="K17" s="37">
        <f t="shared" si="0"/>
        <v>46013.5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/>
      <c r="B18" s="35"/>
      <c r="C18" s="43" t="s">
        <v>71</v>
      </c>
      <c r="D18" s="37"/>
      <c r="E18" s="44"/>
      <c r="F18" s="44">
        <f>THILL!H23</f>
        <v>4966.38</v>
      </c>
      <c r="G18" s="37"/>
      <c r="H18" s="44">
        <f>F18</f>
        <v>4966.38</v>
      </c>
      <c r="I18" s="44">
        <f>F18</f>
        <v>4966.38</v>
      </c>
      <c r="J18" s="44"/>
      <c r="K18" s="37">
        <f t="shared" si="0"/>
        <v>4966.38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/>
      <c r="B19" s="35"/>
      <c r="C19" s="43" t="s">
        <v>72</v>
      </c>
      <c r="D19" s="37"/>
      <c r="E19" s="44"/>
      <c r="F19" s="44">
        <f>IVH!H23</f>
        <v>136160.97</v>
      </c>
      <c r="G19" s="37"/>
      <c r="H19" s="44">
        <f>F19</f>
        <v>136160.97</v>
      </c>
      <c r="I19" s="44">
        <f>F19</f>
        <v>136160.97</v>
      </c>
      <c r="J19" s="44"/>
      <c r="K19" s="37">
        <f t="shared" si="0"/>
        <v>136160.97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/>
      <c r="B20" s="35"/>
      <c r="C20" s="43" t="s">
        <v>73</v>
      </c>
      <c r="D20" s="37"/>
      <c r="E20" s="44"/>
      <c r="F20" s="44">
        <f>IPBS!H23</f>
        <v>14717</v>
      </c>
      <c r="G20" s="37"/>
      <c r="H20" s="44">
        <f>F20</f>
        <v>14717</v>
      </c>
      <c r="I20" s="44">
        <f>F20</f>
        <v>14717</v>
      </c>
      <c r="J20" s="44"/>
      <c r="K20" s="37">
        <f t="shared" si="0"/>
        <v>14717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/>
      <c r="B21" s="35"/>
      <c r="C21" s="43" t="s">
        <v>74</v>
      </c>
      <c r="D21" s="37"/>
      <c r="E21" s="44"/>
      <c r="F21" s="44">
        <f>'DOE(ISFTD)'!H23</f>
        <v>60592.58</v>
      </c>
      <c r="G21" s="37"/>
      <c r="H21" s="44">
        <v>60592.58</v>
      </c>
      <c r="I21" s="44">
        <v>60592.58</v>
      </c>
      <c r="J21" s="44"/>
      <c r="K21" s="44">
        <v>60592.58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/>
      <c r="B22" s="35"/>
      <c r="C22" s="43" t="s">
        <v>75</v>
      </c>
      <c r="D22" s="37"/>
      <c r="E22" s="44"/>
      <c r="F22" s="44">
        <v>390015.27</v>
      </c>
      <c r="G22" s="37"/>
      <c r="H22" s="37">
        <f>F22</f>
        <v>390015.27</v>
      </c>
      <c r="I22" s="44">
        <f>DAS!H23</f>
        <v>390015.27</v>
      </c>
      <c r="J22" s="44"/>
      <c r="K22" s="37">
        <f t="shared" si="0"/>
        <v>390015.27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/>
      <c r="B23" s="35"/>
      <c r="C23" s="43" t="s">
        <v>76</v>
      </c>
      <c r="D23" s="37"/>
      <c r="E23" s="44"/>
      <c r="F23" s="44">
        <f>DVA!H23</f>
        <v>4526.72</v>
      </c>
      <c r="G23" s="37"/>
      <c r="H23" s="44">
        <f>F23</f>
        <v>4526.72</v>
      </c>
      <c r="I23" s="44">
        <f>F23</f>
        <v>4526.72</v>
      </c>
      <c r="J23" s="44"/>
      <c r="K23" s="37">
        <f t="shared" si="0"/>
        <v>4526.72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/>
      <c r="B24" s="35"/>
      <c r="C24" s="43" t="s">
        <v>77</v>
      </c>
      <c r="D24" s="37"/>
      <c r="E24" s="44"/>
      <c r="F24" s="44"/>
      <c r="G24" s="37"/>
      <c r="H24" s="37"/>
      <c r="I24" s="37"/>
      <c r="J24" s="37"/>
      <c r="K24" s="37">
        <f t="shared" si="0"/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/>
      <c r="B25" s="35"/>
      <c r="C25" s="43" t="s">
        <v>78</v>
      </c>
      <c r="D25" s="37"/>
      <c r="E25" s="44"/>
      <c r="F25" s="44">
        <f>'DAS(HLSE)'!H23</f>
        <v>15567.37</v>
      </c>
      <c r="G25" s="37"/>
      <c r="H25" s="44">
        <f>F25</f>
        <v>15567.37</v>
      </c>
      <c r="I25" s="44">
        <f>F25</f>
        <v>15567.37</v>
      </c>
      <c r="J25" s="44"/>
      <c r="K25" s="37">
        <f t="shared" si="0"/>
        <v>15567.37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f t="shared" si="0"/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708986.02999999991</v>
      </c>
      <c r="G28" s="54">
        <f t="shared" ref="G28" si="1">SUM(G14:G27)</f>
        <v>0</v>
      </c>
      <c r="H28" s="54">
        <f>SUM(H14:H27)</f>
        <v>708986.02999999991</v>
      </c>
      <c r="I28" s="54">
        <f t="shared" ref="I28:K28" si="2">SUM(I14:I27)</f>
        <v>708986.02999999991</v>
      </c>
      <c r="J28" s="54">
        <f t="shared" si="2"/>
        <v>0</v>
      </c>
      <c r="K28" s="54">
        <f t="shared" si="2"/>
        <v>708986.02999999991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1299283.2400000002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1299283.2400000002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2008269.27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-708986.02999999991</v>
      </c>
      <c r="L33" s="78">
        <f>SUM(K32:K33)</f>
        <v>1299283.2400000002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26RM
&amp;A
&amp;D</oddHeader>
    <oddFooter>&amp;LAcct Codes 0090-335-26RM
Reversion 6/30/2029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H10" sqref="H10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3.14062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79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203" t="s">
        <v>84</v>
      </c>
      <c r="E9" s="203" t="s">
        <v>83</v>
      </c>
      <c r="F9" s="125">
        <v>45896</v>
      </c>
      <c r="G9" s="134">
        <v>8269.27</v>
      </c>
      <c r="H9" s="134">
        <v>8269.27</v>
      </c>
    </row>
    <row r="10" spans="1:8" x14ac:dyDescent="0.25">
      <c r="A10" s="121"/>
      <c r="B10" s="121"/>
      <c r="C10" s="127"/>
      <c r="D10" s="203" t="s">
        <v>80</v>
      </c>
      <c r="E10" s="203" t="s">
        <v>85</v>
      </c>
      <c r="F10" s="125">
        <v>45896</v>
      </c>
      <c r="G10" s="134">
        <v>2000000</v>
      </c>
      <c r="H10" s="134">
        <v>2000000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2008269.27</v>
      </c>
      <c r="H24" s="138">
        <f>SUM(H9:H23)</f>
        <v>2008269.27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26RM
&amp;A
&amp;D</oddHeader>
    <oddFooter>&amp;LAcct Codes 0090-335-26RM
Reversion 6/30/2029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opLeftCell="A4" zoomScaleNormal="100" workbookViewId="0">
      <selection activeCell="F31" sqref="F31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/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/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0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0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0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/>
      <c r="G14" s="37"/>
      <c r="H14" s="44"/>
      <c r="I14" s="44"/>
      <c r="J14" s="44"/>
      <c r="K14" s="37"/>
      <c r="L14" s="44"/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/>
      <c r="G15" s="37"/>
      <c r="H15" s="44"/>
      <c r="I15" s="44"/>
      <c r="J15" s="44"/>
      <c r="K15" s="37"/>
      <c r="L15" s="44"/>
    </row>
    <row r="16" spans="1:12" ht="12.75" customHeight="1" x14ac:dyDescent="0.25">
      <c r="A16" s="35"/>
      <c r="B16" s="35"/>
      <c r="C16" s="43" t="s">
        <v>69</v>
      </c>
      <c r="D16" s="37"/>
      <c r="E16" s="44"/>
      <c r="F16" s="37"/>
      <c r="G16" s="37"/>
      <c r="H16" s="44"/>
      <c r="I16" s="44"/>
      <c r="J16" s="44"/>
      <c r="K16" s="37"/>
      <c r="L16" s="44"/>
    </row>
    <row r="17" spans="1:12" ht="12.75" customHeight="1" x14ac:dyDescent="0.25">
      <c r="A17" s="35"/>
      <c r="B17" s="35"/>
      <c r="C17" s="43" t="s">
        <v>70</v>
      </c>
      <c r="D17" s="37"/>
      <c r="E17" s="44"/>
      <c r="F17" s="37"/>
      <c r="G17" s="37"/>
      <c r="H17" s="44"/>
      <c r="I17" s="44"/>
      <c r="J17" s="44"/>
      <c r="K17" s="37"/>
      <c r="L17" s="44"/>
    </row>
    <row r="18" spans="1:12" ht="12.75" customHeight="1" x14ac:dyDescent="0.25">
      <c r="A18" s="35"/>
      <c r="B18" s="35"/>
      <c r="C18" s="43" t="s">
        <v>71</v>
      </c>
      <c r="D18" s="37"/>
      <c r="E18" s="44"/>
      <c r="F18" s="44"/>
      <c r="G18" s="37"/>
      <c r="H18" s="44"/>
      <c r="I18" s="44"/>
      <c r="J18" s="44"/>
      <c r="K18" s="37"/>
      <c r="L18" s="44"/>
    </row>
    <row r="19" spans="1:12" ht="12.75" customHeight="1" x14ac:dyDescent="0.25">
      <c r="A19" s="35"/>
      <c r="B19" s="35"/>
      <c r="C19" s="43" t="s">
        <v>81</v>
      </c>
      <c r="D19" s="37"/>
      <c r="E19" s="44"/>
      <c r="F19" s="44"/>
      <c r="G19" s="37"/>
      <c r="H19" s="44"/>
      <c r="I19" s="44"/>
      <c r="J19" s="44"/>
      <c r="K19" s="37"/>
      <c r="L19" s="44"/>
    </row>
    <row r="20" spans="1:12" ht="12.75" customHeight="1" x14ac:dyDescent="0.25">
      <c r="A20" s="35"/>
      <c r="B20" s="35"/>
      <c r="C20" s="43" t="s">
        <v>73</v>
      </c>
      <c r="D20" s="37"/>
      <c r="E20" s="44"/>
      <c r="F20" s="44"/>
      <c r="G20" s="37"/>
      <c r="H20" s="44"/>
      <c r="I20" s="44"/>
      <c r="J20" s="44"/>
      <c r="K20" s="37"/>
      <c r="L20" s="44"/>
    </row>
    <row r="21" spans="1:12" ht="12.75" customHeight="1" x14ac:dyDescent="0.25">
      <c r="A21" s="35"/>
      <c r="B21" s="35"/>
      <c r="C21" s="43" t="s">
        <v>78</v>
      </c>
      <c r="D21" s="37"/>
      <c r="E21" s="44"/>
      <c r="F21" s="44"/>
      <c r="G21" s="37"/>
      <c r="H21" s="44"/>
      <c r="I21" s="44"/>
      <c r="J21" s="44"/>
      <c r="K21" s="37"/>
      <c r="L21" s="44"/>
    </row>
    <row r="22" spans="1:12" ht="12.75" customHeight="1" x14ac:dyDescent="0.25">
      <c r="A22" s="35"/>
      <c r="B22" s="35"/>
      <c r="C22" s="43" t="s">
        <v>75</v>
      </c>
      <c r="D22" s="37"/>
      <c r="E22" s="44"/>
      <c r="F22" s="44"/>
      <c r="G22" s="37"/>
      <c r="H22" s="44"/>
      <c r="I22" s="44"/>
      <c r="J22" s="44"/>
      <c r="K22" s="37"/>
      <c r="L22" s="44"/>
    </row>
    <row r="23" spans="1:12" ht="12.75" customHeight="1" x14ac:dyDescent="0.25">
      <c r="A23" s="35"/>
      <c r="B23" s="35"/>
      <c r="C23" s="43" t="s">
        <v>76</v>
      </c>
      <c r="D23" s="37"/>
      <c r="E23" s="44"/>
      <c r="F23" s="44"/>
      <c r="G23" s="37"/>
      <c r="H23" s="44"/>
      <c r="I23" s="44"/>
      <c r="J23" s="44"/>
      <c r="K23" s="37"/>
      <c r="L23" s="44"/>
    </row>
    <row r="24" spans="1:12" ht="12.75" customHeight="1" x14ac:dyDescent="0.25">
      <c r="A24" s="35"/>
      <c r="B24" s="35"/>
      <c r="C24" s="43" t="s">
        <v>82</v>
      </c>
      <c r="D24" s="37"/>
      <c r="E24" s="44"/>
      <c r="F24" s="37"/>
      <c r="G24" s="37"/>
      <c r="H24" s="44"/>
      <c r="I24" s="44"/>
      <c r="J24" s="44"/>
      <c r="K24" s="37"/>
      <c r="L24" s="44"/>
    </row>
    <row r="25" spans="1:12" ht="12.75" customHeight="1" x14ac:dyDescent="0.25">
      <c r="A25" s="42"/>
      <c r="B25" s="35"/>
      <c r="C25" s="43" t="s">
        <v>74</v>
      </c>
      <c r="D25" s="37"/>
      <c r="E25" s="44"/>
      <c r="F25" s="44"/>
      <c r="G25" s="37"/>
      <c r="H25" s="44"/>
      <c r="I25" s="44"/>
      <c r="J25" s="44"/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0</v>
      </c>
      <c r="G28" s="54">
        <f>SUM(G14:G27)</f>
        <v>0</v>
      </c>
      <c r="H28" s="54">
        <f>SUM(H14:H27)</f>
        <v>0</v>
      </c>
      <c r="I28" s="54">
        <f t="shared" ref="I28:K28" si="0">SUM(I14:I27)</f>
        <v>0</v>
      </c>
      <c r="J28" s="54">
        <f t="shared" si="0"/>
        <v>0</v>
      </c>
      <c r="K28" s="54">
        <f t="shared" si="0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0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0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0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0</v>
      </c>
      <c r="L33" s="78">
        <f>SUM(K32:K33)</f>
        <v>0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26RM
&amp;A
&amp;D</oddHeader>
    <oddFooter>&amp;LAcct Codes 0090-335-26RM
Reversion 6/30/2029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87</v>
      </c>
      <c r="B9" s="179">
        <v>45912</v>
      </c>
      <c r="C9" s="180" t="s">
        <v>55</v>
      </c>
      <c r="D9" s="202">
        <v>7476.13</v>
      </c>
      <c r="E9" s="181">
        <f>D9</f>
        <v>7476.13</v>
      </c>
      <c r="F9" s="182"/>
      <c r="G9" s="182"/>
      <c r="H9" s="182">
        <f>E9</f>
        <v>7476.13</v>
      </c>
    </row>
    <row r="10" spans="1:9" x14ac:dyDescent="0.2">
      <c r="A10" s="184"/>
      <c r="B10" s="132"/>
      <c r="C10" s="180"/>
      <c r="D10" s="181"/>
      <c r="E10" s="181">
        <f t="shared" ref="E10:E21" si="0">E9+D10</f>
        <v>7476.13</v>
      </c>
      <c r="F10" s="185"/>
      <c r="G10" s="182">
        <f t="shared" ref="G10:G21" si="1">G9+F10</f>
        <v>0</v>
      </c>
      <c r="H10" s="182">
        <f t="shared" ref="H10:H21" si="2">H9-F10+D10</f>
        <v>7476.13</v>
      </c>
    </row>
    <row r="11" spans="1:9" x14ac:dyDescent="0.2">
      <c r="A11" s="184"/>
      <c r="B11" s="179"/>
      <c r="C11" s="180"/>
      <c r="D11" s="181"/>
      <c r="E11" s="181">
        <f t="shared" si="0"/>
        <v>7476.13</v>
      </c>
      <c r="F11" s="185"/>
      <c r="G11" s="182">
        <f t="shared" si="1"/>
        <v>0</v>
      </c>
      <c r="H11" s="182">
        <f t="shared" si="2"/>
        <v>7476.13</v>
      </c>
    </row>
    <row r="12" spans="1:9" x14ac:dyDescent="0.2">
      <c r="A12" s="186"/>
      <c r="B12" s="179"/>
      <c r="C12" s="180"/>
      <c r="D12" s="181"/>
      <c r="E12" s="181">
        <f t="shared" si="0"/>
        <v>7476.13</v>
      </c>
      <c r="F12" s="185"/>
      <c r="G12" s="182">
        <f t="shared" si="1"/>
        <v>0</v>
      </c>
      <c r="H12" s="182">
        <f t="shared" si="2"/>
        <v>7476.13</v>
      </c>
    </row>
    <row r="13" spans="1:9" x14ac:dyDescent="0.2">
      <c r="A13" s="187"/>
      <c r="B13" s="179"/>
      <c r="C13" s="180"/>
      <c r="D13" s="181"/>
      <c r="E13" s="181">
        <f t="shared" si="0"/>
        <v>7476.13</v>
      </c>
      <c r="F13" s="185"/>
      <c r="G13" s="182">
        <f t="shared" si="1"/>
        <v>0</v>
      </c>
      <c r="H13" s="182">
        <f t="shared" si="2"/>
        <v>7476.13</v>
      </c>
    </row>
    <row r="14" spans="1:9" x14ac:dyDescent="0.2">
      <c r="A14" s="187"/>
      <c r="B14" s="179"/>
      <c r="C14" s="180"/>
      <c r="D14" s="181"/>
      <c r="E14" s="181">
        <f t="shared" si="0"/>
        <v>7476.13</v>
      </c>
      <c r="F14" s="182"/>
      <c r="G14" s="182">
        <f t="shared" si="1"/>
        <v>0</v>
      </c>
      <c r="H14" s="182">
        <f t="shared" si="2"/>
        <v>7476.13</v>
      </c>
    </row>
    <row r="15" spans="1:9" x14ac:dyDescent="0.2">
      <c r="A15" s="187"/>
      <c r="B15" s="179"/>
      <c r="C15" s="180"/>
      <c r="D15" s="181"/>
      <c r="E15" s="181">
        <f t="shared" si="0"/>
        <v>7476.13</v>
      </c>
      <c r="F15" s="185"/>
      <c r="G15" s="182">
        <f t="shared" si="1"/>
        <v>0</v>
      </c>
      <c r="H15" s="182">
        <f t="shared" si="2"/>
        <v>7476.13</v>
      </c>
    </row>
    <row r="16" spans="1:9" x14ac:dyDescent="0.2">
      <c r="A16" s="187"/>
      <c r="B16" s="179"/>
      <c r="C16" s="180"/>
      <c r="D16" s="181"/>
      <c r="E16" s="181">
        <f t="shared" si="0"/>
        <v>7476.13</v>
      </c>
      <c r="F16" s="185"/>
      <c r="G16" s="182">
        <f t="shared" si="1"/>
        <v>0</v>
      </c>
      <c r="H16" s="182">
        <f t="shared" si="2"/>
        <v>7476.13</v>
      </c>
    </row>
    <row r="17" spans="1:8" x14ac:dyDescent="0.2">
      <c r="A17" s="187"/>
      <c r="B17" s="179"/>
      <c r="C17" s="180"/>
      <c r="D17" s="181"/>
      <c r="E17" s="181">
        <f t="shared" si="0"/>
        <v>7476.13</v>
      </c>
      <c r="F17" s="185"/>
      <c r="G17" s="182">
        <f t="shared" si="1"/>
        <v>0</v>
      </c>
      <c r="H17" s="182">
        <f t="shared" si="2"/>
        <v>7476.13</v>
      </c>
    </row>
    <row r="18" spans="1:8" x14ac:dyDescent="0.2">
      <c r="A18" s="187"/>
      <c r="B18" s="179"/>
      <c r="C18" s="180"/>
      <c r="D18" s="181"/>
      <c r="E18" s="181">
        <f t="shared" si="0"/>
        <v>7476.13</v>
      </c>
      <c r="F18" s="185"/>
      <c r="G18" s="182">
        <f t="shared" si="1"/>
        <v>0</v>
      </c>
      <c r="H18" s="182">
        <f t="shared" si="2"/>
        <v>7476.13</v>
      </c>
    </row>
    <row r="19" spans="1:8" x14ac:dyDescent="0.2">
      <c r="A19" s="178"/>
      <c r="B19" s="179"/>
      <c r="C19" s="180"/>
      <c r="D19" s="181"/>
      <c r="E19" s="181">
        <f t="shared" si="0"/>
        <v>7476.13</v>
      </c>
      <c r="F19" s="182"/>
      <c r="G19" s="182">
        <f t="shared" si="1"/>
        <v>0</v>
      </c>
      <c r="H19" s="182">
        <f t="shared" si="2"/>
        <v>7476.13</v>
      </c>
    </row>
    <row r="20" spans="1:8" x14ac:dyDescent="0.2">
      <c r="A20" s="178"/>
      <c r="B20" s="179"/>
      <c r="C20" s="180"/>
      <c r="D20" s="181"/>
      <c r="E20" s="181">
        <f t="shared" si="0"/>
        <v>7476.13</v>
      </c>
      <c r="F20" s="182"/>
      <c r="G20" s="182">
        <f t="shared" si="1"/>
        <v>0</v>
      </c>
      <c r="H20" s="182">
        <f t="shared" si="2"/>
        <v>7476.13</v>
      </c>
    </row>
    <row r="21" spans="1:8" x14ac:dyDescent="0.2">
      <c r="A21" s="178"/>
      <c r="B21" s="179"/>
      <c r="C21" s="188"/>
      <c r="D21" s="181"/>
      <c r="E21" s="181">
        <f t="shared" si="0"/>
        <v>7476.13</v>
      </c>
      <c r="F21" s="182"/>
      <c r="G21" s="182">
        <f t="shared" si="1"/>
        <v>0</v>
      </c>
      <c r="H21" s="182">
        <f t="shared" si="2"/>
        <v>7476.13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7476.13</v>
      </c>
      <c r="E23" s="194"/>
      <c r="F23" s="194">
        <f>SUM(F9:F22)</f>
        <v>0</v>
      </c>
      <c r="G23" s="194"/>
      <c r="H23" s="194">
        <f>D23-F23</f>
        <v>7476.13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2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2">
        <v>28950.11</v>
      </c>
      <c r="E9" s="181">
        <f>D9</f>
        <v>28950.11</v>
      </c>
      <c r="F9" s="182"/>
      <c r="G9" s="182"/>
      <c r="H9" s="182">
        <f>E9</f>
        <v>28950.11</v>
      </c>
    </row>
    <row r="10" spans="1:9" x14ac:dyDescent="0.2">
      <c r="A10" s="184"/>
      <c r="B10" s="132"/>
      <c r="C10" s="180"/>
      <c r="D10" s="181"/>
      <c r="E10" s="181">
        <f t="shared" ref="E10:E21" si="0">E9+D10</f>
        <v>28950.11</v>
      </c>
      <c r="F10" s="185"/>
      <c r="G10" s="182">
        <f t="shared" ref="G10:G21" si="1">G9+F10</f>
        <v>0</v>
      </c>
      <c r="H10" s="182">
        <f t="shared" ref="H10:H21" si="2">H9-F10+D10</f>
        <v>28950.11</v>
      </c>
    </row>
    <row r="11" spans="1:9" x14ac:dyDescent="0.2">
      <c r="A11" s="184"/>
      <c r="B11" s="179"/>
      <c r="C11" s="180"/>
      <c r="D11" s="181"/>
      <c r="E11" s="181">
        <f t="shared" si="0"/>
        <v>28950.11</v>
      </c>
      <c r="F11" s="185"/>
      <c r="G11" s="182">
        <f t="shared" si="1"/>
        <v>0</v>
      </c>
      <c r="H11" s="182">
        <f t="shared" si="2"/>
        <v>28950.11</v>
      </c>
    </row>
    <row r="12" spans="1:9" x14ac:dyDescent="0.2">
      <c r="A12" s="186"/>
      <c r="B12" s="179"/>
      <c r="C12" s="180"/>
      <c r="D12" s="181"/>
      <c r="E12" s="181">
        <f t="shared" si="0"/>
        <v>28950.11</v>
      </c>
      <c r="F12" s="185"/>
      <c r="G12" s="182">
        <f t="shared" si="1"/>
        <v>0</v>
      </c>
      <c r="H12" s="182">
        <f t="shared" si="2"/>
        <v>28950.11</v>
      </c>
    </row>
    <row r="13" spans="1:9" x14ac:dyDescent="0.2">
      <c r="A13" s="187"/>
      <c r="B13" s="179"/>
      <c r="C13" s="180"/>
      <c r="D13" s="181"/>
      <c r="E13" s="181">
        <f t="shared" si="0"/>
        <v>28950.11</v>
      </c>
      <c r="F13" s="185"/>
      <c r="G13" s="182">
        <f t="shared" si="1"/>
        <v>0</v>
      </c>
      <c r="H13" s="182">
        <f t="shared" si="2"/>
        <v>28950.11</v>
      </c>
    </row>
    <row r="14" spans="1:9" x14ac:dyDescent="0.2">
      <c r="A14" s="187"/>
      <c r="B14" s="179"/>
      <c r="C14" s="180"/>
      <c r="D14" s="181"/>
      <c r="E14" s="181">
        <f t="shared" si="0"/>
        <v>28950.11</v>
      </c>
      <c r="F14" s="182"/>
      <c r="G14" s="182">
        <f t="shared" si="1"/>
        <v>0</v>
      </c>
      <c r="H14" s="182">
        <f t="shared" si="2"/>
        <v>28950.11</v>
      </c>
    </row>
    <row r="15" spans="1:9" x14ac:dyDescent="0.2">
      <c r="A15" s="187"/>
      <c r="B15" s="179"/>
      <c r="C15" s="180"/>
      <c r="D15" s="181"/>
      <c r="E15" s="181">
        <f t="shared" si="0"/>
        <v>28950.11</v>
      </c>
      <c r="F15" s="185"/>
      <c r="G15" s="182">
        <f t="shared" si="1"/>
        <v>0</v>
      </c>
      <c r="H15" s="182">
        <f t="shared" si="2"/>
        <v>28950.11</v>
      </c>
    </row>
    <row r="16" spans="1:9" x14ac:dyDescent="0.2">
      <c r="A16" s="187"/>
      <c r="B16" s="179"/>
      <c r="C16" s="180"/>
      <c r="D16" s="181"/>
      <c r="E16" s="181">
        <f t="shared" si="0"/>
        <v>28950.11</v>
      </c>
      <c r="F16" s="185"/>
      <c r="G16" s="182">
        <f t="shared" si="1"/>
        <v>0</v>
      </c>
      <c r="H16" s="182">
        <f t="shared" si="2"/>
        <v>28950.11</v>
      </c>
    </row>
    <row r="17" spans="1:8" x14ac:dyDescent="0.2">
      <c r="A17" s="187"/>
      <c r="B17" s="179"/>
      <c r="C17" s="180"/>
      <c r="D17" s="181"/>
      <c r="E17" s="181">
        <f t="shared" si="0"/>
        <v>28950.11</v>
      </c>
      <c r="F17" s="185"/>
      <c r="G17" s="182">
        <f t="shared" si="1"/>
        <v>0</v>
      </c>
      <c r="H17" s="182">
        <f t="shared" si="2"/>
        <v>28950.11</v>
      </c>
    </row>
    <row r="18" spans="1:8" x14ac:dyDescent="0.2">
      <c r="A18" s="187"/>
      <c r="B18" s="179"/>
      <c r="C18" s="180"/>
      <c r="D18" s="181"/>
      <c r="E18" s="181">
        <f t="shared" si="0"/>
        <v>28950.11</v>
      </c>
      <c r="F18" s="185"/>
      <c r="G18" s="182">
        <f t="shared" si="1"/>
        <v>0</v>
      </c>
      <c r="H18" s="182">
        <f t="shared" si="2"/>
        <v>28950.11</v>
      </c>
    </row>
    <row r="19" spans="1:8" x14ac:dyDescent="0.2">
      <c r="A19" s="178"/>
      <c r="B19" s="179"/>
      <c r="C19" s="180"/>
      <c r="D19" s="181"/>
      <c r="E19" s="181">
        <f t="shared" si="0"/>
        <v>28950.11</v>
      </c>
      <c r="F19" s="182"/>
      <c r="G19" s="182">
        <f t="shared" si="1"/>
        <v>0</v>
      </c>
      <c r="H19" s="182">
        <f t="shared" si="2"/>
        <v>28950.11</v>
      </c>
    </row>
    <row r="20" spans="1:8" x14ac:dyDescent="0.2">
      <c r="A20" s="178"/>
      <c r="B20" s="179"/>
      <c r="C20" s="180"/>
      <c r="D20" s="181"/>
      <c r="E20" s="181">
        <f t="shared" si="0"/>
        <v>28950.11</v>
      </c>
      <c r="F20" s="182"/>
      <c r="G20" s="182">
        <f t="shared" si="1"/>
        <v>0</v>
      </c>
      <c r="H20" s="182">
        <f t="shared" si="2"/>
        <v>28950.11</v>
      </c>
    </row>
    <row r="21" spans="1:8" x14ac:dyDescent="0.2">
      <c r="A21" s="178"/>
      <c r="B21" s="179"/>
      <c r="C21" s="188"/>
      <c r="D21" s="181"/>
      <c r="E21" s="181">
        <f t="shared" si="0"/>
        <v>28950.11</v>
      </c>
      <c r="F21" s="182"/>
      <c r="G21" s="182">
        <f t="shared" si="1"/>
        <v>0</v>
      </c>
      <c r="H21" s="182">
        <f t="shared" si="2"/>
        <v>28950.11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28950.11</v>
      </c>
      <c r="E23" s="194"/>
      <c r="F23" s="194">
        <f>SUM(F9:F22)</f>
        <v>0</v>
      </c>
      <c r="G23" s="194"/>
      <c r="H23" s="194">
        <f>D23-F23</f>
        <v>28950.11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  <pageSetUpPr fitToPage="1"/>
  </sheetPr>
  <dimension ref="A1:I627"/>
  <sheetViews>
    <sheetView workbookViewId="0">
      <selection activeCell="A9" sqref="A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94</v>
      </c>
      <c r="B9" s="179">
        <v>45918</v>
      </c>
      <c r="C9" s="180" t="s">
        <v>55</v>
      </c>
      <c r="D9" s="202">
        <v>46013.5</v>
      </c>
      <c r="E9" s="181">
        <f>D9</f>
        <v>46013.5</v>
      </c>
      <c r="F9" s="182"/>
      <c r="G9" s="182"/>
      <c r="H9" s="182">
        <f>E9</f>
        <v>46013.5</v>
      </c>
    </row>
    <row r="10" spans="1:9" x14ac:dyDescent="0.2">
      <c r="A10" s="184"/>
      <c r="B10" s="132"/>
      <c r="C10" s="180"/>
      <c r="D10" s="181"/>
      <c r="E10" s="181">
        <f t="shared" ref="E10:E21" si="0">E9+D10</f>
        <v>46013.5</v>
      </c>
      <c r="F10" s="185"/>
      <c r="G10" s="182">
        <f t="shared" ref="G10:G21" si="1">G9+F10</f>
        <v>0</v>
      </c>
      <c r="H10" s="182">
        <f t="shared" ref="H10:H21" si="2">H9-F10+D10</f>
        <v>46013.5</v>
      </c>
    </row>
    <row r="11" spans="1:9" x14ac:dyDescent="0.2">
      <c r="A11" s="184"/>
      <c r="B11" s="179"/>
      <c r="C11" s="180"/>
      <c r="D11" s="181"/>
      <c r="E11" s="181">
        <f t="shared" si="0"/>
        <v>46013.5</v>
      </c>
      <c r="F11" s="185"/>
      <c r="G11" s="182">
        <f t="shared" si="1"/>
        <v>0</v>
      </c>
      <c r="H11" s="182">
        <f t="shared" si="2"/>
        <v>46013.5</v>
      </c>
    </row>
    <row r="12" spans="1:9" x14ac:dyDescent="0.2">
      <c r="A12" s="186"/>
      <c r="B12" s="179"/>
      <c r="C12" s="180"/>
      <c r="D12" s="181"/>
      <c r="E12" s="181">
        <f t="shared" si="0"/>
        <v>46013.5</v>
      </c>
      <c r="F12" s="185"/>
      <c r="G12" s="182">
        <f t="shared" si="1"/>
        <v>0</v>
      </c>
      <c r="H12" s="182">
        <f t="shared" si="2"/>
        <v>46013.5</v>
      </c>
    </row>
    <row r="13" spans="1:9" x14ac:dyDescent="0.2">
      <c r="A13" s="187"/>
      <c r="B13" s="179"/>
      <c r="C13" s="180"/>
      <c r="D13" s="181"/>
      <c r="E13" s="181">
        <f t="shared" si="0"/>
        <v>46013.5</v>
      </c>
      <c r="F13" s="185"/>
      <c r="G13" s="182">
        <f t="shared" si="1"/>
        <v>0</v>
      </c>
      <c r="H13" s="182">
        <f t="shared" si="2"/>
        <v>46013.5</v>
      </c>
    </row>
    <row r="14" spans="1:9" x14ac:dyDescent="0.2">
      <c r="A14" s="187"/>
      <c r="B14" s="179"/>
      <c r="C14" s="180"/>
      <c r="D14" s="181"/>
      <c r="E14" s="181">
        <f t="shared" si="0"/>
        <v>46013.5</v>
      </c>
      <c r="F14" s="182"/>
      <c r="G14" s="182">
        <f t="shared" si="1"/>
        <v>0</v>
      </c>
      <c r="H14" s="182">
        <f t="shared" si="2"/>
        <v>46013.5</v>
      </c>
    </row>
    <row r="15" spans="1:9" x14ac:dyDescent="0.2">
      <c r="A15" s="187"/>
      <c r="B15" s="179"/>
      <c r="C15" s="180"/>
      <c r="D15" s="181"/>
      <c r="E15" s="181">
        <f t="shared" si="0"/>
        <v>46013.5</v>
      </c>
      <c r="F15" s="185"/>
      <c r="G15" s="182">
        <f t="shared" si="1"/>
        <v>0</v>
      </c>
      <c r="H15" s="182">
        <f t="shared" si="2"/>
        <v>46013.5</v>
      </c>
    </row>
    <row r="16" spans="1:9" x14ac:dyDescent="0.2">
      <c r="A16" s="187"/>
      <c r="B16" s="179"/>
      <c r="C16" s="180"/>
      <c r="D16" s="181"/>
      <c r="E16" s="181">
        <f t="shared" si="0"/>
        <v>46013.5</v>
      </c>
      <c r="F16" s="185"/>
      <c r="G16" s="182">
        <f t="shared" si="1"/>
        <v>0</v>
      </c>
      <c r="H16" s="182">
        <f t="shared" si="2"/>
        <v>46013.5</v>
      </c>
    </row>
    <row r="17" spans="1:8" x14ac:dyDescent="0.2">
      <c r="A17" s="187"/>
      <c r="B17" s="179"/>
      <c r="C17" s="180"/>
      <c r="D17" s="181"/>
      <c r="E17" s="181">
        <f t="shared" si="0"/>
        <v>46013.5</v>
      </c>
      <c r="F17" s="185"/>
      <c r="G17" s="182">
        <f t="shared" si="1"/>
        <v>0</v>
      </c>
      <c r="H17" s="182">
        <f t="shared" si="2"/>
        <v>46013.5</v>
      </c>
    </row>
    <row r="18" spans="1:8" x14ac:dyDescent="0.2">
      <c r="A18" s="187"/>
      <c r="B18" s="179"/>
      <c r="C18" s="180"/>
      <c r="D18" s="181"/>
      <c r="E18" s="181">
        <f t="shared" si="0"/>
        <v>46013.5</v>
      </c>
      <c r="F18" s="185"/>
      <c r="G18" s="182">
        <f t="shared" si="1"/>
        <v>0</v>
      </c>
      <c r="H18" s="182">
        <f t="shared" si="2"/>
        <v>46013.5</v>
      </c>
    </row>
    <row r="19" spans="1:8" x14ac:dyDescent="0.2">
      <c r="A19" s="178"/>
      <c r="B19" s="179"/>
      <c r="C19" s="180"/>
      <c r="D19" s="181"/>
      <c r="E19" s="181">
        <f t="shared" si="0"/>
        <v>46013.5</v>
      </c>
      <c r="F19" s="182"/>
      <c r="G19" s="182">
        <f t="shared" si="1"/>
        <v>0</v>
      </c>
      <c r="H19" s="182">
        <f t="shared" si="2"/>
        <v>46013.5</v>
      </c>
    </row>
    <row r="20" spans="1:8" x14ac:dyDescent="0.2">
      <c r="A20" s="178"/>
      <c r="B20" s="179"/>
      <c r="C20" s="180"/>
      <c r="D20" s="181"/>
      <c r="E20" s="181">
        <f t="shared" si="0"/>
        <v>46013.5</v>
      </c>
      <c r="F20" s="182"/>
      <c r="G20" s="182">
        <f t="shared" si="1"/>
        <v>0</v>
      </c>
      <c r="H20" s="182">
        <f t="shared" si="2"/>
        <v>46013.5</v>
      </c>
    </row>
    <row r="21" spans="1:8" x14ac:dyDescent="0.2">
      <c r="A21" s="178"/>
      <c r="B21" s="179"/>
      <c r="C21" s="188"/>
      <c r="D21" s="181"/>
      <c r="E21" s="181">
        <f t="shared" si="0"/>
        <v>46013.5</v>
      </c>
      <c r="F21" s="182"/>
      <c r="G21" s="182">
        <f t="shared" si="1"/>
        <v>0</v>
      </c>
      <c r="H21" s="182">
        <f t="shared" si="2"/>
        <v>46013.5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46013.5</v>
      </c>
      <c r="E23" s="194"/>
      <c r="F23" s="194">
        <f>SUM(F9:F22)</f>
        <v>0</v>
      </c>
      <c r="G23" s="194"/>
      <c r="H23" s="194">
        <f>D23-F23</f>
        <v>46013.5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  <pageSetUpPr fitToPage="1"/>
  </sheetPr>
  <dimension ref="A1:I627"/>
  <sheetViews>
    <sheetView workbookViewId="0">
      <selection activeCell="A9" sqref="A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24" t="s">
        <v>86</v>
      </c>
      <c r="B9" s="179">
        <v>45912</v>
      </c>
      <c r="C9" s="180" t="s">
        <v>55</v>
      </c>
      <c r="D9" s="202">
        <v>4966.38</v>
      </c>
      <c r="E9" s="181">
        <f>D9</f>
        <v>4966.38</v>
      </c>
      <c r="F9" s="182"/>
      <c r="G9" s="182"/>
      <c r="H9" s="182">
        <f>E9</f>
        <v>4966.38</v>
      </c>
    </row>
    <row r="10" spans="1:9" x14ac:dyDescent="0.2">
      <c r="B10" s="132"/>
      <c r="C10" s="180"/>
      <c r="D10" s="181"/>
      <c r="E10" s="181">
        <f t="shared" ref="E10:E21" si="0">E9+D10</f>
        <v>4966.38</v>
      </c>
      <c r="F10" s="185"/>
      <c r="G10" s="182">
        <f t="shared" ref="G10:G21" si="1">G9+F10</f>
        <v>0</v>
      </c>
      <c r="H10" s="182">
        <f t="shared" ref="H10:H21" si="2">H9-F10+D10</f>
        <v>4966.38</v>
      </c>
    </row>
    <row r="11" spans="1:9" x14ac:dyDescent="0.2">
      <c r="A11" s="184"/>
      <c r="B11" s="179"/>
      <c r="C11" s="180"/>
      <c r="D11" s="181"/>
      <c r="E11" s="181">
        <f t="shared" si="0"/>
        <v>4966.38</v>
      </c>
      <c r="F11" s="185"/>
      <c r="G11" s="182">
        <f t="shared" si="1"/>
        <v>0</v>
      </c>
      <c r="H11" s="182">
        <f t="shared" si="2"/>
        <v>4966.38</v>
      </c>
    </row>
    <row r="12" spans="1:9" x14ac:dyDescent="0.2">
      <c r="A12" s="186"/>
      <c r="B12" s="179"/>
      <c r="C12" s="180"/>
      <c r="D12" s="181"/>
      <c r="E12" s="181">
        <f t="shared" si="0"/>
        <v>4966.38</v>
      </c>
      <c r="F12" s="185"/>
      <c r="G12" s="182">
        <f t="shared" si="1"/>
        <v>0</v>
      </c>
      <c r="H12" s="182">
        <f t="shared" si="2"/>
        <v>4966.38</v>
      </c>
    </row>
    <row r="13" spans="1:9" x14ac:dyDescent="0.2">
      <c r="A13" s="187"/>
      <c r="B13" s="179"/>
      <c r="C13" s="180"/>
      <c r="D13" s="181"/>
      <c r="E13" s="181">
        <f t="shared" si="0"/>
        <v>4966.38</v>
      </c>
      <c r="F13" s="185"/>
      <c r="G13" s="182">
        <f t="shared" si="1"/>
        <v>0</v>
      </c>
      <c r="H13" s="182">
        <f t="shared" si="2"/>
        <v>4966.38</v>
      </c>
    </row>
    <row r="14" spans="1:9" x14ac:dyDescent="0.2">
      <c r="A14" s="187"/>
      <c r="B14" s="179"/>
      <c r="C14" s="180"/>
      <c r="D14" s="181"/>
      <c r="E14" s="181">
        <f t="shared" si="0"/>
        <v>4966.38</v>
      </c>
      <c r="F14" s="182"/>
      <c r="G14" s="182">
        <f t="shared" si="1"/>
        <v>0</v>
      </c>
      <c r="H14" s="182">
        <f t="shared" si="2"/>
        <v>4966.38</v>
      </c>
    </row>
    <row r="15" spans="1:9" x14ac:dyDescent="0.2">
      <c r="A15" s="187"/>
      <c r="B15" s="179"/>
      <c r="C15" s="180"/>
      <c r="D15" s="181"/>
      <c r="E15" s="181">
        <f t="shared" si="0"/>
        <v>4966.38</v>
      </c>
      <c r="F15" s="185"/>
      <c r="G15" s="182">
        <f t="shared" si="1"/>
        <v>0</v>
      </c>
      <c r="H15" s="182">
        <f t="shared" si="2"/>
        <v>4966.38</v>
      </c>
    </row>
    <row r="16" spans="1:9" x14ac:dyDescent="0.2">
      <c r="A16" s="187"/>
      <c r="B16" s="179"/>
      <c r="C16" s="180"/>
      <c r="D16" s="181"/>
      <c r="E16" s="181">
        <f t="shared" si="0"/>
        <v>4966.38</v>
      </c>
      <c r="F16" s="185"/>
      <c r="G16" s="182">
        <f t="shared" si="1"/>
        <v>0</v>
      </c>
      <c r="H16" s="182">
        <f t="shared" si="2"/>
        <v>4966.38</v>
      </c>
    </row>
    <row r="17" spans="1:8" x14ac:dyDescent="0.2">
      <c r="A17" s="187"/>
      <c r="B17" s="179"/>
      <c r="C17" s="180"/>
      <c r="D17" s="181"/>
      <c r="E17" s="181">
        <f t="shared" si="0"/>
        <v>4966.38</v>
      </c>
      <c r="F17" s="185"/>
      <c r="G17" s="182">
        <f t="shared" si="1"/>
        <v>0</v>
      </c>
      <c r="H17" s="182">
        <f t="shared" si="2"/>
        <v>4966.38</v>
      </c>
    </row>
    <row r="18" spans="1:8" x14ac:dyDescent="0.2">
      <c r="A18" s="187"/>
      <c r="B18" s="179"/>
      <c r="C18" s="180"/>
      <c r="D18" s="181"/>
      <c r="E18" s="181">
        <f t="shared" si="0"/>
        <v>4966.38</v>
      </c>
      <c r="F18" s="185"/>
      <c r="G18" s="182">
        <f t="shared" si="1"/>
        <v>0</v>
      </c>
      <c r="H18" s="182">
        <f t="shared" si="2"/>
        <v>4966.38</v>
      </c>
    </row>
    <row r="19" spans="1:8" x14ac:dyDescent="0.2">
      <c r="A19" s="178"/>
      <c r="B19" s="179"/>
      <c r="C19" s="180"/>
      <c r="D19" s="181"/>
      <c r="E19" s="181">
        <f t="shared" si="0"/>
        <v>4966.38</v>
      </c>
      <c r="F19" s="182"/>
      <c r="G19" s="182">
        <f t="shared" si="1"/>
        <v>0</v>
      </c>
      <c r="H19" s="182">
        <f t="shared" si="2"/>
        <v>4966.38</v>
      </c>
    </row>
    <row r="20" spans="1:8" x14ac:dyDescent="0.2">
      <c r="A20" s="178"/>
      <c r="B20" s="179"/>
      <c r="C20" s="180"/>
      <c r="D20" s="181"/>
      <c r="E20" s="181">
        <f t="shared" si="0"/>
        <v>4966.38</v>
      </c>
      <c r="F20" s="182"/>
      <c r="G20" s="182">
        <f t="shared" si="1"/>
        <v>0</v>
      </c>
      <c r="H20" s="182">
        <f t="shared" si="2"/>
        <v>4966.38</v>
      </c>
    </row>
    <row r="21" spans="1:8" x14ac:dyDescent="0.2">
      <c r="A21" s="178"/>
      <c r="B21" s="179"/>
      <c r="C21" s="188"/>
      <c r="D21" s="181"/>
      <c r="E21" s="181">
        <f t="shared" si="0"/>
        <v>4966.38</v>
      </c>
      <c r="F21" s="182"/>
      <c r="G21" s="182">
        <f t="shared" si="1"/>
        <v>0</v>
      </c>
      <c r="H21" s="182">
        <f t="shared" si="2"/>
        <v>4966.38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4966.38</v>
      </c>
      <c r="E23" s="194"/>
      <c r="F23" s="194">
        <f>SUM(F9:F22)</f>
        <v>0</v>
      </c>
      <c r="G23" s="194"/>
      <c r="H23" s="194">
        <f>D23-F23</f>
        <v>4966.38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89</v>
      </c>
      <c r="B9" s="179">
        <v>45912</v>
      </c>
      <c r="C9" s="180" t="s">
        <v>55</v>
      </c>
      <c r="D9" s="202">
        <v>136160.97</v>
      </c>
      <c r="E9" s="181">
        <f>D9</f>
        <v>136160.97</v>
      </c>
      <c r="F9" s="182"/>
      <c r="G9" s="182"/>
      <c r="H9" s="182">
        <f>E9</f>
        <v>136160.97</v>
      </c>
    </row>
    <row r="10" spans="1:9" x14ac:dyDescent="0.2">
      <c r="A10" s="184"/>
      <c r="B10" s="132"/>
      <c r="C10" s="180"/>
      <c r="D10" s="181"/>
      <c r="E10" s="181">
        <f t="shared" ref="E10:E21" si="0">E9+D10</f>
        <v>136160.97</v>
      </c>
      <c r="F10" s="185"/>
      <c r="G10" s="182">
        <f t="shared" ref="G10:G21" si="1">G9+F10</f>
        <v>0</v>
      </c>
      <c r="H10" s="182">
        <f t="shared" ref="H10:H21" si="2">H9-F10+D10</f>
        <v>136160.97</v>
      </c>
    </row>
    <row r="11" spans="1:9" x14ac:dyDescent="0.2">
      <c r="A11" s="184"/>
      <c r="B11" s="179"/>
      <c r="C11" s="180"/>
      <c r="D11" s="181"/>
      <c r="E11" s="181">
        <f t="shared" si="0"/>
        <v>136160.97</v>
      </c>
      <c r="F11" s="185"/>
      <c r="G11" s="182">
        <f t="shared" si="1"/>
        <v>0</v>
      </c>
      <c r="H11" s="182">
        <f t="shared" si="2"/>
        <v>136160.97</v>
      </c>
    </row>
    <row r="12" spans="1:9" x14ac:dyDescent="0.2">
      <c r="A12" s="186"/>
      <c r="B12" s="179"/>
      <c r="C12" s="180"/>
      <c r="D12" s="181"/>
      <c r="E12" s="181">
        <f t="shared" si="0"/>
        <v>136160.97</v>
      </c>
      <c r="F12" s="185"/>
      <c r="G12" s="182">
        <f t="shared" si="1"/>
        <v>0</v>
      </c>
      <c r="H12" s="182">
        <f t="shared" si="2"/>
        <v>136160.97</v>
      </c>
    </row>
    <row r="13" spans="1:9" x14ac:dyDescent="0.2">
      <c r="A13" s="187"/>
      <c r="B13" s="179"/>
      <c r="C13" s="180"/>
      <c r="D13" s="181"/>
      <c r="E13" s="181">
        <f t="shared" si="0"/>
        <v>136160.97</v>
      </c>
      <c r="F13" s="185"/>
      <c r="G13" s="182">
        <f t="shared" si="1"/>
        <v>0</v>
      </c>
      <c r="H13" s="182">
        <f t="shared" si="2"/>
        <v>136160.97</v>
      </c>
    </row>
    <row r="14" spans="1:9" x14ac:dyDescent="0.2">
      <c r="A14" s="187"/>
      <c r="B14" s="179"/>
      <c r="C14" s="180"/>
      <c r="D14" s="181"/>
      <c r="E14" s="181">
        <f t="shared" si="0"/>
        <v>136160.97</v>
      </c>
      <c r="F14" s="182"/>
      <c r="G14" s="182">
        <f t="shared" si="1"/>
        <v>0</v>
      </c>
      <c r="H14" s="182">
        <f t="shared" si="2"/>
        <v>136160.97</v>
      </c>
    </row>
    <row r="15" spans="1:9" x14ac:dyDescent="0.2">
      <c r="A15" s="187"/>
      <c r="B15" s="179"/>
      <c r="C15" s="180"/>
      <c r="D15" s="181"/>
      <c r="E15" s="181">
        <f t="shared" si="0"/>
        <v>136160.97</v>
      </c>
      <c r="F15" s="185"/>
      <c r="G15" s="182">
        <f t="shared" si="1"/>
        <v>0</v>
      </c>
      <c r="H15" s="182">
        <f t="shared" si="2"/>
        <v>136160.97</v>
      </c>
    </row>
    <row r="16" spans="1:9" x14ac:dyDescent="0.2">
      <c r="A16" s="187"/>
      <c r="B16" s="179"/>
      <c r="C16" s="180"/>
      <c r="D16" s="181"/>
      <c r="E16" s="181">
        <f t="shared" si="0"/>
        <v>136160.97</v>
      </c>
      <c r="F16" s="185"/>
      <c r="G16" s="182">
        <f t="shared" si="1"/>
        <v>0</v>
      </c>
      <c r="H16" s="182">
        <f t="shared" si="2"/>
        <v>136160.97</v>
      </c>
    </row>
    <row r="17" spans="1:8" x14ac:dyDescent="0.2">
      <c r="A17" s="187"/>
      <c r="B17" s="179"/>
      <c r="C17" s="180"/>
      <c r="D17" s="181"/>
      <c r="E17" s="181">
        <f t="shared" si="0"/>
        <v>136160.97</v>
      </c>
      <c r="F17" s="185"/>
      <c r="G17" s="182">
        <f t="shared" si="1"/>
        <v>0</v>
      </c>
      <c r="H17" s="182">
        <f t="shared" si="2"/>
        <v>136160.97</v>
      </c>
    </row>
    <row r="18" spans="1:8" x14ac:dyDescent="0.2">
      <c r="A18" s="187"/>
      <c r="B18" s="179"/>
      <c r="C18" s="180"/>
      <c r="D18" s="181"/>
      <c r="E18" s="181">
        <f t="shared" si="0"/>
        <v>136160.97</v>
      </c>
      <c r="F18" s="185"/>
      <c r="G18" s="182">
        <f t="shared" si="1"/>
        <v>0</v>
      </c>
      <c r="H18" s="182">
        <f t="shared" si="2"/>
        <v>136160.97</v>
      </c>
    </row>
    <row r="19" spans="1:8" x14ac:dyDescent="0.2">
      <c r="A19" s="178"/>
      <c r="B19" s="179"/>
      <c r="C19" s="180"/>
      <c r="D19" s="181"/>
      <c r="E19" s="181">
        <f t="shared" si="0"/>
        <v>136160.97</v>
      </c>
      <c r="F19" s="182"/>
      <c r="G19" s="182">
        <f t="shared" si="1"/>
        <v>0</v>
      </c>
      <c r="H19" s="182">
        <f t="shared" si="2"/>
        <v>136160.97</v>
      </c>
    </row>
    <row r="20" spans="1:8" x14ac:dyDescent="0.2">
      <c r="A20" s="178"/>
      <c r="B20" s="179"/>
      <c r="C20" s="180"/>
      <c r="D20" s="181"/>
      <c r="E20" s="181">
        <f t="shared" si="0"/>
        <v>136160.97</v>
      </c>
      <c r="F20" s="182"/>
      <c r="G20" s="182">
        <f t="shared" si="1"/>
        <v>0</v>
      </c>
      <c r="H20" s="182">
        <f t="shared" si="2"/>
        <v>136160.97</v>
      </c>
    </row>
    <row r="21" spans="1:8" x14ac:dyDescent="0.2">
      <c r="A21" s="178"/>
      <c r="B21" s="179"/>
      <c r="C21" s="188"/>
      <c r="D21" s="181"/>
      <c r="E21" s="181">
        <f t="shared" si="0"/>
        <v>136160.97</v>
      </c>
      <c r="F21" s="182"/>
      <c r="G21" s="182">
        <f t="shared" si="1"/>
        <v>0</v>
      </c>
      <c r="H21" s="182">
        <f t="shared" si="2"/>
        <v>136160.97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136160.97</v>
      </c>
      <c r="E23" s="194"/>
      <c r="F23" s="194">
        <f>SUM(F9:F22)</f>
        <v>0</v>
      </c>
      <c r="G23" s="194"/>
      <c r="H23" s="194">
        <f>D23-F23</f>
        <v>136160.97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91</v>
      </c>
      <c r="B9" s="179">
        <v>45912</v>
      </c>
      <c r="C9" s="180" t="s">
        <v>55</v>
      </c>
      <c r="D9" s="202">
        <v>14717</v>
      </c>
      <c r="E9" s="181">
        <f>D9</f>
        <v>14717</v>
      </c>
      <c r="F9" s="182"/>
      <c r="G9" s="182"/>
      <c r="H9" s="182">
        <f>E9</f>
        <v>14717</v>
      </c>
    </row>
    <row r="10" spans="1:9" x14ac:dyDescent="0.2">
      <c r="A10" s="184"/>
      <c r="B10" s="132"/>
      <c r="C10" s="180"/>
      <c r="D10" s="181"/>
      <c r="E10" s="181">
        <f t="shared" ref="E10:E21" si="0">E9+D10</f>
        <v>14717</v>
      </c>
      <c r="F10" s="185"/>
      <c r="G10" s="182">
        <f t="shared" ref="G10:G21" si="1">G9+F10</f>
        <v>0</v>
      </c>
      <c r="H10" s="182">
        <f t="shared" ref="H10:H21" si="2">H9-F10+D10</f>
        <v>14717</v>
      </c>
    </row>
    <row r="11" spans="1:9" x14ac:dyDescent="0.2">
      <c r="A11" s="184"/>
      <c r="B11" s="179"/>
      <c r="C11" s="180"/>
      <c r="D11" s="181"/>
      <c r="E11" s="181">
        <f t="shared" si="0"/>
        <v>14717</v>
      </c>
      <c r="F11" s="185"/>
      <c r="G11" s="182">
        <f t="shared" si="1"/>
        <v>0</v>
      </c>
      <c r="H11" s="182">
        <f t="shared" si="2"/>
        <v>14717</v>
      </c>
    </row>
    <row r="12" spans="1:9" x14ac:dyDescent="0.2">
      <c r="A12" s="186"/>
      <c r="B12" s="179"/>
      <c r="C12" s="180"/>
      <c r="D12" s="181"/>
      <c r="E12" s="181">
        <f t="shared" si="0"/>
        <v>14717</v>
      </c>
      <c r="F12" s="185"/>
      <c r="G12" s="182">
        <f t="shared" si="1"/>
        <v>0</v>
      </c>
      <c r="H12" s="182">
        <f t="shared" si="2"/>
        <v>14717</v>
      </c>
    </row>
    <row r="13" spans="1:9" x14ac:dyDescent="0.2">
      <c r="A13" s="187"/>
      <c r="B13" s="179"/>
      <c r="C13" s="180"/>
      <c r="D13" s="181"/>
      <c r="E13" s="181">
        <f t="shared" si="0"/>
        <v>14717</v>
      </c>
      <c r="F13" s="185"/>
      <c r="G13" s="182">
        <f t="shared" si="1"/>
        <v>0</v>
      </c>
      <c r="H13" s="182">
        <f t="shared" si="2"/>
        <v>14717</v>
      </c>
    </row>
    <row r="14" spans="1:9" x14ac:dyDescent="0.2">
      <c r="A14" s="187"/>
      <c r="B14" s="179"/>
      <c r="C14" s="180"/>
      <c r="D14" s="181"/>
      <c r="E14" s="181">
        <f t="shared" si="0"/>
        <v>14717</v>
      </c>
      <c r="F14" s="182"/>
      <c r="G14" s="182">
        <f t="shared" si="1"/>
        <v>0</v>
      </c>
      <c r="H14" s="182">
        <f t="shared" si="2"/>
        <v>14717</v>
      </c>
    </row>
    <row r="15" spans="1:9" x14ac:dyDescent="0.2">
      <c r="A15" s="187"/>
      <c r="B15" s="179"/>
      <c r="C15" s="180"/>
      <c r="D15" s="181"/>
      <c r="E15" s="181">
        <f t="shared" si="0"/>
        <v>14717</v>
      </c>
      <c r="F15" s="185"/>
      <c r="G15" s="182">
        <f t="shared" si="1"/>
        <v>0</v>
      </c>
      <c r="H15" s="182">
        <f t="shared" si="2"/>
        <v>14717</v>
      </c>
    </row>
    <row r="16" spans="1:9" x14ac:dyDescent="0.2">
      <c r="A16" s="187"/>
      <c r="B16" s="179"/>
      <c r="C16" s="180"/>
      <c r="D16" s="181"/>
      <c r="E16" s="181">
        <f t="shared" si="0"/>
        <v>14717</v>
      </c>
      <c r="F16" s="185"/>
      <c r="G16" s="182">
        <f t="shared" si="1"/>
        <v>0</v>
      </c>
      <c r="H16" s="182">
        <f t="shared" si="2"/>
        <v>14717</v>
      </c>
    </row>
    <row r="17" spans="1:8" x14ac:dyDescent="0.2">
      <c r="A17" s="187"/>
      <c r="B17" s="179"/>
      <c r="C17" s="180"/>
      <c r="D17" s="181"/>
      <c r="E17" s="181">
        <f t="shared" si="0"/>
        <v>14717</v>
      </c>
      <c r="F17" s="185"/>
      <c r="G17" s="182">
        <f t="shared" si="1"/>
        <v>0</v>
      </c>
      <c r="H17" s="182">
        <f t="shared" si="2"/>
        <v>14717</v>
      </c>
    </row>
    <row r="18" spans="1:8" x14ac:dyDescent="0.2">
      <c r="A18" s="187"/>
      <c r="B18" s="179"/>
      <c r="C18" s="180"/>
      <c r="D18" s="181"/>
      <c r="E18" s="181">
        <f t="shared" si="0"/>
        <v>14717</v>
      </c>
      <c r="F18" s="185"/>
      <c r="G18" s="182">
        <f t="shared" si="1"/>
        <v>0</v>
      </c>
      <c r="H18" s="182">
        <f t="shared" si="2"/>
        <v>14717</v>
      </c>
    </row>
    <row r="19" spans="1:8" x14ac:dyDescent="0.2">
      <c r="A19" s="178"/>
      <c r="B19" s="179"/>
      <c r="C19" s="180"/>
      <c r="D19" s="181"/>
      <c r="E19" s="181">
        <f t="shared" si="0"/>
        <v>14717</v>
      </c>
      <c r="F19" s="182"/>
      <c r="G19" s="182">
        <f t="shared" si="1"/>
        <v>0</v>
      </c>
      <c r="H19" s="182">
        <f t="shared" si="2"/>
        <v>14717</v>
      </c>
    </row>
    <row r="20" spans="1:8" x14ac:dyDescent="0.2">
      <c r="A20" s="178"/>
      <c r="B20" s="179"/>
      <c r="C20" s="180"/>
      <c r="D20" s="181"/>
      <c r="E20" s="181">
        <f t="shared" si="0"/>
        <v>14717</v>
      </c>
      <c r="F20" s="182"/>
      <c r="G20" s="182">
        <f t="shared" si="1"/>
        <v>0</v>
      </c>
      <c r="H20" s="182">
        <f t="shared" si="2"/>
        <v>14717</v>
      </c>
    </row>
    <row r="21" spans="1:8" x14ac:dyDescent="0.2">
      <c r="A21" s="178"/>
      <c r="B21" s="179"/>
      <c r="C21" s="188"/>
      <c r="D21" s="181"/>
      <c r="E21" s="181">
        <f t="shared" si="0"/>
        <v>14717</v>
      </c>
      <c r="F21" s="182"/>
      <c r="G21" s="182">
        <f t="shared" si="1"/>
        <v>0</v>
      </c>
      <c r="H21" s="182">
        <f t="shared" si="2"/>
        <v>14717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14717</v>
      </c>
      <c r="E23" s="194"/>
      <c r="F23" s="194">
        <f>SUM(F9:F22)</f>
        <v>0</v>
      </c>
      <c r="G23" s="194"/>
      <c r="H23" s="194">
        <f>D23-F23</f>
        <v>14717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772F-B64D-40F3-9A18-B91A0BC02338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93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2">
        <v>60592.58</v>
      </c>
      <c r="E9" s="181">
        <f>D9</f>
        <v>60592.58</v>
      </c>
      <c r="F9" s="182"/>
      <c r="G9" s="182"/>
      <c r="H9" s="182">
        <f>E9</f>
        <v>60592.58</v>
      </c>
    </row>
    <row r="10" spans="1:9" x14ac:dyDescent="0.2">
      <c r="A10" s="184"/>
      <c r="B10" s="132"/>
      <c r="C10" s="180"/>
      <c r="D10" s="181"/>
      <c r="E10" s="181">
        <f t="shared" ref="E10:E21" si="0">E9+D10</f>
        <v>60592.58</v>
      </c>
      <c r="F10" s="185"/>
      <c r="G10" s="182">
        <f t="shared" ref="G10:G21" si="1">G9+F10</f>
        <v>0</v>
      </c>
      <c r="H10" s="182">
        <f t="shared" ref="H10:H21" si="2">H9-F10+D10</f>
        <v>60592.58</v>
      </c>
    </row>
    <row r="11" spans="1:9" x14ac:dyDescent="0.2">
      <c r="A11" s="184"/>
      <c r="B11" s="179"/>
      <c r="C11" s="180"/>
      <c r="D11" s="181"/>
      <c r="E11" s="181">
        <f t="shared" si="0"/>
        <v>60592.58</v>
      </c>
      <c r="F11" s="185"/>
      <c r="G11" s="182">
        <f t="shared" si="1"/>
        <v>0</v>
      </c>
      <c r="H11" s="182">
        <f t="shared" si="2"/>
        <v>60592.58</v>
      </c>
    </row>
    <row r="12" spans="1:9" x14ac:dyDescent="0.2">
      <c r="A12" s="186"/>
      <c r="B12" s="179"/>
      <c r="C12" s="180"/>
      <c r="D12" s="181"/>
      <c r="E12" s="181">
        <f t="shared" si="0"/>
        <v>60592.58</v>
      </c>
      <c r="F12" s="185"/>
      <c r="G12" s="182">
        <f t="shared" si="1"/>
        <v>0</v>
      </c>
      <c r="H12" s="182">
        <f t="shared" si="2"/>
        <v>60592.58</v>
      </c>
    </row>
    <row r="13" spans="1:9" x14ac:dyDescent="0.2">
      <c r="A13" s="187"/>
      <c r="B13" s="179"/>
      <c r="C13" s="180"/>
      <c r="D13" s="181"/>
      <c r="E13" s="181">
        <f t="shared" si="0"/>
        <v>60592.58</v>
      </c>
      <c r="F13" s="185"/>
      <c r="G13" s="182">
        <f t="shared" si="1"/>
        <v>0</v>
      </c>
      <c r="H13" s="182">
        <f t="shared" si="2"/>
        <v>60592.58</v>
      </c>
    </row>
    <row r="14" spans="1:9" x14ac:dyDescent="0.2">
      <c r="A14" s="187"/>
      <c r="B14" s="179"/>
      <c r="C14" s="180"/>
      <c r="D14" s="181"/>
      <c r="E14" s="181">
        <f t="shared" si="0"/>
        <v>60592.58</v>
      </c>
      <c r="F14" s="182"/>
      <c r="G14" s="182">
        <f t="shared" si="1"/>
        <v>0</v>
      </c>
      <c r="H14" s="182">
        <f t="shared" si="2"/>
        <v>60592.58</v>
      </c>
    </row>
    <row r="15" spans="1:9" x14ac:dyDescent="0.2">
      <c r="A15" s="187"/>
      <c r="B15" s="179"/>
      <c r="C15" s="180"/>
      <c r="D15" s="181"/>
      <c r="E15" s="181">
        <f t="shared" si="0"/>
        <v>60592.58</v>
      </c>
      <c r="F15" s="185"/>
      <c r="G15" s="182">
        <f t="shared" si="1"/>
        <v>0</v>
      </c>
      <c r="H15" s="182">
        <f t="shared" si="2"/>
        <v>60592.58</v>
      </c>
    </row>
    <row r="16" spans="1:9" x14ac:dyDescent="0.2">
      <c r="A16" s="187"/>
      <c r="B16" s="179"/>
      <c r="C16" s="180"/>
      <c r="D16" s="181"/>
      <c r="E16" s="181">
        <f t="shared" si="0"/>
        <v>60592.58</v>
      </c>
      <c r="F16" s="185"/>
      <c r="G16" s="182">
        <f t="shared" si="1"/>
        <v>0</v>
      </c>
      <c r="H16" s="182">
        <f t="shared" si="2"/>
        <v>60592.58</v>
      </c>
    </row>
    <row r="17" spans="1:8" x14ac:dyDescent="0.2">
      <c r="A17" s="187"/>
      <c r="B17" s="179"/>
      <c r="C17" s="180"/>
      <c r="D17" s="181"/>
      <c r="E17" s="181">
        <f t="shared" si="0"/>
        <v>60592.58</v>
      </c>
      <c r="F17" s="185"/>
      <c r="G17" s="182">
        <f t="shared" si="1"/>
        <v>0</v>
      </c>
      <c r="H17" s="182">
        <f t="shared" si="2"/>
        <v>60592.58</v>
      </c>
    </row>
    <row r="18" spans="1:8" x14ac:dyDescent="0.2">
      <c r="A18" s="187"/>
      <c r="B18" s="179"/>
      <c r="C18" s="180"/>
      <c r="D18" s="181"/>
      <c r="E18" s="181">
        <f t="shared" si="0"/>
        <v>60592.58</v>
      </c>
      <c r="F18" s="185"/>
      <c r="G18" s="182">
        <f t="shared" si="1"/>
        <v>0</v>
      </c>
      <c r="H18" s="182">
        <f t="shared" si="2"/>
        <v>60592.58</v>
      </c>
    </row>
    <row r="19" spans="1:8" x14ac:dyDescent="0.2">
      <c r="A19" s="178"/>
      <c r="B19" s="179"/>
      <c r="C19" s="180"/>
      <c r="D19" s="181"/>
      <c r="E19" s="181">
        <f t="shared" si="0"/>
        <v>60592.58</v>
      </c>
      <c r="F19" s="182"/>
      <c r="G19" s="182">
        <f t="shared" si="1"/>
        <v>0</v>
      </c>
      <c r="H19" s="182">
        <f t="shared" si="2"/>
        <v>60592.58</v>
      </c>
    </row>
    <row r="20" spans="1:8" x14ac:dyDescent="0.2">
      <c r="A20" s="178"/>
      <c r="B20" s="179"/>
      <c r="C20" s="180"/>
      <c r="D20" s="181"/>
      <c r="E20" s="181">
        <f t="shared" si="0"/>
        <v>60592.58</v>
      </c>
      <c r="F20" s="182"/>
      <c r="G20" s="182">
        <f t="shared" si="1"/>
        <v>0</v>
      </c>
      <c r="H20" s="182">
        <f t="shared" si="2"/>
        <v>60592.58</v>
      </c>
    </row>
    <row r="21" spans="1:8" x14ac:dyDescent="0.2">
      <c r="A21" s="178"/>
      <c r="B21" s="179"/>
      <c r="C21" s="188"/>
      <c r="D21" s="181"/>
      <c r="E21" s="181">
        <f t="shared" si="0"/>
        <v>60592.58</v>
      </c>
      <c r="F21" s="182"/>
      <c r="G21" s="182">
        <f t="shared" si="1"/>
        <v>0</v>
      </c>
      <c r="H21" s="182">
        <f t="shared" si="2"/>
        <v>60592.58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60592.58</v>
      </c>
      <c r="E23" s="194"/>
      <c r="F23" s="194">
        <f>SUM(F9:F22)</f>
        <v>0</v>
      </c>
      <c r="G23" s="194"/>
      <c r="H23" s="194">
        <f>D23-F23</f>
        <v>60592.58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2" fitToHeight="0" orientation="portrait" r:id="rId1"/>
  <headerFooter alignWithMargins="0"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92</v>
      </c>
      <c r="B9" s="179">
        <v>45912</v>
      </c>
      <c r="C9" s="180" t="s">
        <v>55</v>
      </c>
      <c r="D9" s="202">
        <v>390015.27</v>
      </c>
      <c r="E9" s="181">
        <f>D9</f>
        <v>390015.27</v>
      </c>
      <c r="F9" s="182"/>
      <c r="G9" s="182"/>
      <c r="H9" s="182">
        <f>E9</f>
        <v>390015.27</v>
      </c>
    </row>
    <row r="10" spans="1:9" x14ac:dyDescent="0.2">
      <c r="A10" s="184"/>
      <c r="B10" s="132"/>
      <c r="C10" s="180"/>
      <c r="D10" s="181"/>
      <c r="E10" s="181">
        <f t="shared" ref="E10:E21" si="0">E9+D10</f>
        <v>390015.27</v>
      </c>
      <c r="F10" s="185"/>
      <c r="G10" s="182">
        <f t="shared" ref="G10:G21" si="1">G9+F10</f>
        <v>0</v>
      </c>
      <c r="H10" s="182">
        <f t="shared" ref="H10:H21" si="2">H9-F10+D10</f>
        <v>390015.27</v>
      </c>
    </row>
    <row r="11" spans="1:9" x14ac:dyDescent="0.2">
      <c r="A11" s="184"/>
      <c r="B11" s="179"/>
      <c r="C11" s="180"/>
      <c r="D11" s="181"/>
      <c r="E11" s="181">
        <f t="shared" si="0"/>
        <v>390015.27</v>
      </c>
      <c r="F11" s="185"/>
      <c r="G11" s="182">
        <f t="shared" si="1"/>
        <v>0</v>
      </c>
      <c r="H11" s="182">
        <f t="shared" si="2"/>
        <v>390015.27</v>
      </c>
    </row>
    <row r="12" spans="1:9" x14ac:dyDescent="0.2">
      <c r="A12" s="186"/>
      <c r="B12" s="179"/>
      <c r="C12" s="180"/>
      <c r="D12" s="181"/>
      <c r="E12" s="181">
        <f t="shared" si="0"/>
        <v>390015.27</v>
      </c>
      <c r="F12" s="185"/>
      <c r="G12" s="182">
        <f t="shared" si="1"/>
        <v>0</v>
      </c>
      <c r="H12" s="182">
        <f t="shared" si="2"/>
        <v>390015.27</v>
      </c>
    </row>
    <row r="13" spans="1:9" x14ac:dyDescent="0.2">
      <c r="A13" s="187"/>
      <c r="B13" s="179"/>
      <c r="C13" s="180"/>
      <c r="D13" s="181"/>
      <c r="E13" s="181">
        <f t="shared" si="0"/>
        <v>390015.27</v>
      </c>
      <c r="F13" s="185"/>
      <c r="G13" s="182">
        <f t="shared" si="1"/>
        <v>0</v>
      </c>
      <c r="H13" s="182">
        <f t="shared" si="2"/>
        <v>390015.27</v>
      </c>
    </row>
    <row r="14" spans="1:9" x14ac:dyDescent="0.2">
      <c r="A14" s="187"/>
      <c r="B14" s="179"/>
      <c r="C14" s="180"/>
      <c r="D14" s="181"/>
      <c r="E14" s="181">
        <f t="shared" si="0"/>
        <v>390015.27</v>
      </c>
      <c r="F14" s="182"/>
      <c r="G14" s="182">
        <f t="shared" si="1"/>
        <v>0</v>
      </c>
      <c r="H14" s="182">
        <f t="shared" si="2"/>
        <v>390015.27</v>
      </c>
    </row>
    <row r="15" spans="1:9" x14ac:dyDescent="0.2">
      <c r="A15" s="187"/>
      <c r="B15" s="179"/>
      <c r="C15" s="180"/>
      <c r="D15" s="181"/>
      <c r="E15" s="181">
        <f t="shared" si="0"/>
        <v>390015.27</v>
      </c>
      <c r="F15" s="185"/>
      <c r="G15" s="182">
        <f t="shared" si="1"/>
        <v>0</v>
      </c>
      <c r="H15" s="182">
        <f t="shared" si="2"/>
        <v>390015.27</v>
      </c>
    </row>
    <row r="16" spans="1:9" x14ac:dyDescent="0.2">
      <c r="A16" s="187"/>
      <c r="B16" s="179"/>
      <c r="C16" s="180"/>
      <c r="D16" s="181"/>
      <c r="E16" s="181">
        <f t="shared" si="0"/>
        <v>390015.27</v>
      </c>
      <c r="F16" s="185"/>
      <c r="G16" s="182">
        <f t="shared" si="1"/>
        <v>0</v>
      </c>
      <c r="H16" s="182">
        <f t="shared" si="2"/>
        <v>390015.27</v>
      </c>
    </row>
    <row r="17" spans="1:8" x14ac:dyDescent="0.2">
      <c r="A17" s="187"/>
      <c r="B17" s="179"/>
      <c r="C17" s="180"/>
      <c r="D17" s="181"/>
      <c r="E17" s="181">
        <f t="shared" si="0"/>
        <v>390015.27</v>
      </c>
      <c r="F17" s="185"/>
      <c r="G17" s="182">
        <f t="shared" si="1"/>
        <v>0</v>
      </c>
      <c r="H17" s="182">
        <f t="shared" si="2"/>
        <v>390015.27</v>
      </c>
    </row>
    <row r="18" spans="1:8" x14ac:dyDescent="0.2">
      <c r="A18" s="187"/>
      <c r="B18" s="179"/>
      <c r="C18" s="180"/>
      <c r="D18" s="181"/>
      <c r="E18" s="181">
        <f t="shared" si="0"/>
        <v>390015.27</v>
      </c>
      <c r="F18" s="185"/>
      <c r="G18" s="182">
        <f t="shared" si="1"/>
        <v>0</v>
      </c>
      <c r="H18" s="182">
        <f t="shared" si="2"/>
        <v>390015.27</v>
      </c>
    </row>
    <row r="19" spans="1:8" x14ac:dyDescent="0.2">
      <c r="A19" s="178"/>
      <c r="B19" s="179"/>
      <c r="C19" s="180"/>
      <c r="D19" s="181"/>
      <c r="E19" s="181">
        <f t="shared" si="0"/>
        <v>390015.27</v>
      </c>
      <c r="F19" s="182"/>
      <c r="G19" s="182">
        <f t="shared" si="1"/>
        <v>0</v>
      </c>
      <c r="H19" s="182">
        <f t="shared" si="2"/>
        <v>390015.27</v>
      </c>
    </row>
    <row r="20" spans="1:8" x14ac:dyDescent="0.2">
      <c r="A20" s="178"/>
      <c r="B20" s="179"/>
      <c r="C20" s="180"/>
      <c r="D20" s="181"/>
      <c r="E20" s="181">
        <f t="shared" si="0"/>
        <v>390015.27</v>
      </c>
      <c r="F20" s="182"/>
      <c r="G20" s="182">
        <f t="shared" si="1"/>
        <v>0</v>
      </c>
      <c r="H20" s="182">
        <f t="shared" si="2"/>
        <v>390015.27</v>
      </c>
    </row>
    <row r="21" spans="1:8" x14ac:dyDescent="0.2">
      <c r="A21" s="178"/>
      <c r="B21" s="179"/>
      <c r="C21" s="188"/>
      <c r="D21" s="181"/>
      <c r="E21" s="181">
        <f t="shared" si="0"/>
        <v>390015.27</v>
      </c>
      <c r="F21" s="182"/>
      <c r="G21" s="182">
        <f t="shared" si="1"/>
        <v>0</v>
      </c>
      <c r="H21" s="182">
        <f t="shared" si="2"/>
        <v>390015.27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390015.27</v>
      </c>
      <c r="E23" s="194"/>
      <c r="F23" s="194">
        <f>SUM(F9:F22)</f>
        <v>0</v>
      </c>
      <c r="G23" s="194"/>
      <c r="H23" s="194">
        <f>D23-F23</f>
        <v>390015.27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  <pageSetUpPr fitToPage="1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90</v>
      </c>
      <c r="B9" s="179">
        <v>45912</v>
      </c>
      <c r="C9" s="180" t="s">
        <v>55</v>
      </c>
      <c r="D9" s="202">
        <v>4526.72</v>
      </c>
      <c r="E9" s="181">
        <f>D9</f>
        <v>4526.72</v>
      </c>
      <c r="F9" s="182"/>
      <c r="G9" s="182"/>
      <c r="H9" s="182">
        <f>E9</f>
        <v>4526.72</v>
      </c>
    </row>
    <row r="10" spans="1:9" x14ac:dyDescent="0.2">
      <c r="A10" s="184"/>
      <c r="B10" s="132"/>
      <c r="C10" s="180"/>
      <c r="D10" s="181"/>
      <c r="E10" s="181">
        <f t="shared" ref="E10:E21" si="0">E9+D10</f>
        <v>4526.72</v>
      </c>
      <c r="F10" s="185"/>
      <c r="G10" s="182">
        <f t="shared" ref="G10:G21" si="1">G9+F10</f>
        <v>0</v>
      </c>
      <c r="H10" s="182">
        <f t="shared" ref="H10:H21" si="2">H9-F10+D10</f>
        <v>4526.72</v>
      </c>
    </row>
    <row r="11" spans="1:9" x14ac:dyDescent="0.2">
      <c r="A11" s="184"/>
      <c r="B11" s="179"/>
      <c r="C11" s="180"/>
      <c r="D11" s="181"/>
      <c r="E11" s="181">
        <f t="shared" si="0"/>
        <v>4526.72</v>
      </c>
      <c r="F11" s="185"/>
      <c r="G11" s="182">
        <f t="shared" si="1"/>
        <v>0</v>
      </c>
      <c r="H11" s="182">
        <f t="shared" si="2"/>
        <v>4526.72</v>
      </c>
    </row>
    <row r="12" spans="1:9" x14ac:dyDescent="0.2">
      <c r="A12" s="186"/>
      <c r="B12" s="179"/>
      <c r="C12" s="180"/>
      <c r="D12" s="181"/>
      <c r="E12" s="181">
        <f t="shared" si="0"/>
        <v>4526.72</v>
      </c>
      <c r="F12" s="185"/>
      <c r="G12" s="182">
        <f t="shared" si="1"/>
        <v>0</v>
      </c>
      <c r="H12" s="182">
        <f t="shared" si="2"/>
        <v>4526.72</v>
      </c>
    </row>
    <row r="13" spans="1:9" x14ac:dyDescent="0.2">
      <c r="A13" s="187"/>
      <c r="B13" s="179"/>
      <c r="C13" s="180"/>
      <c r="D13" s="181"/>
      <c r="E13" s="181">
        <f t="shared" si="0"/>
        <v>4526.72</v>
      </c>
      <c r="F13" s="185"/>
      <c r="G13" s="182">
        <f t="shared" si="1"/>
        <v>0</v>
      </c>
      <c r="H13" s="182">
        <f t="shared" si="2"/>
        <v>4526.72</v>
      </c>
    </row>
    <row r="14" spans="1:9" x14ac:dyDescent="0.2">
      <c r="A14" s="187"/>
      <c r="B14" s="179"/>
      <c r="C14" s="180"/>
      <c r="D14" s="181"/>
      <c r="E14" s="181">
        <f t="shared" si="0"/>
        <v>4526.72</v>
      </c>
      <c r="F14" s="182"/>
      <c r="G14" s="182">
        <f t="shared" si="1"/>
        <v>0</v>
      </c>
      <c r="H14" s="182">
        <f t="shared" si="2"/>
        <v>4526.72</v>
      </c>
    </row>
    <row r="15" spans="1:9" x14ac:dyDescent="0.2">
      <c r="A15" s="187"/>
      <c r="B15" s="179"/>
      <c r="C15" s="180"/>
      <c r="D15" s="181"/>
      <c r="E15" s="181">
        <f t="shared" si="0"/>
        <v>4526.72</v>
      </c>
      <c r="F15" s="185"/>
      <c r="G15" s="182">
        <f t="shared" si="1"/>
        <v>0</v>
      </c>
      <c r="H15" s="182">
        <f t="shared" si="2"/>
        <v>4526.72</v>
      </c>
    </row>
    <row r="16" spans="1:9" x14ac:dyDescent="0.2">
      <c r="A16" s="187"/>
      <c r="B16" s="179"/>
      <c r="C16" s="180"/>
      <c r="D16" s="181"/>
      <c r="E16" s="181">
        <f t="shared" si="0"/>
        <v>4526.72</v>
      </c>
      <c r="F16" s="185"/>
      <c r="G16" s="182">
        <f t="shared" si="1"/>
        <v>0</v>
      </c>
      <c r="H16" s="182">
        <f t="shared" si="2"/>
        <v>4526.72</v>
      </c>
    </row>
    <row r="17" spans="1:8" x14ac:dyDescent="0.2">
      <c r="A17" s="187"/>
      <c r="B17" s="179"/>
      <c r="C17" s="180"/>
      <c r="D17" s="181"/>
      <c r="E17" s="181">
        <f t="shared" si="0"/>
        <v>4526.72</v>
      </c>
      <c r="F17" s="185"/>
      <c r="G17" s="182">
        <f t="shared" si="1"/>
        <v>0</v>
      </c>
      <c r="H17" s="182">
        <f t="shared" si="2"/>
        <v>4526.72</v>
      </c>
    </row>
    <row r="18" spans="1:8" x14ac:dyDescent="0.2">
      <c r="A18" s="187"/>
      <c r="B18" s="179"/>
      <c r="C18" s="180"/>
      <c r="D18" s="181"/>
      <c r="E18" s="181">
        <f t="shared" si="0"/>
        <v>4526.72</v>
      </c>
      <c r="F18" s="185"/>
      <c r="G18" s="182">
        <f t="shared" si="1"/>
        <v>0</v>
      </c>
      <c r="H18" s="182">
        <f t="shared" si="2"/>
        <v>4526.72</v>
      </c>
    </row>
    <row r="19" spans="1:8" x14ac:dyDescent="0.2">
      <c r="A19" s="178"/>
      <c r="B19" s="179"/>
      <c r="C19" s="180"/>
      <c r="D19" s="181"/>
      <c r="E19" s="181">
        <f t="shared" si="0"/>
        <v>4526.72</v>
      </c>
      <c r="F19" s="182"/>
      <c r="G19" s="182">
        <f t="shared" si="1"/>
        <v>0</v>
      </c>
      <c r="H19" s="182">
        <f t="shared" si="2"/>
        <v>4526.72</v>
      </c>
    </row>
    <row r="20" spans="1:8" x14ac:dyDescent="0.2">
      <c r="A20" s="178"/>
      <c r="B20" s="179"/>
      <c r="C20" s="180"/>
      <c r="D20" s="181"/>
      <c r="E20" s="181">
        <f t="shared" si="0"/>
        <v>4526.72</v>
      </c>
      <c r="F20" s="182"/>
      <c r="G20" s="182">
        <f t="shared" si="1"/>
        <v>0</v>
      </c>
      <c r="H20" s="182">
        <f t="shared" si="2"/>
        <v>4526.72</v>
      </c>
    </row>
    <row r="21" spans="1:8" x14ac:dyDescent="0.2">
      <c r="A21" s="178"/>
      <c r="B21" s="179"/>
      <c r="C21" s="188"/>
      <c r="D21" s="181"/>
      <c r="E21" s="181">
        <f t="shared" si="0"/>
        <v>4526.72</v>
      </c>
      <c r="F21" s="182"/>
      <c r="G21" s="182">
        <f t="shared" si="1"/>
        <v>0</v>
      </c>
      <c r="H21" s="182">
        <f t="shared" si="2"/>
        <v>4526.72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4526.72</v>
      </c>
      <c r="E23" s="194"/>
      <c r="F23" s="194">
        <f>SUM(F9:F22)</f>
        <v>0</v>
      </c>
      <c r="G23" s="194"/>
      <c r="H23" s="194">
        <f>D23-F23</f>
        <v>4526.72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2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A28" sqref="A28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 t="s">
        <v>88</v>
      </c>
      <c r="B9" s="179">
        <v>45912</v>
      </c>
      <c r="C9" s="180" t="s">
        <v>55</v>
      </c>
      <c r="D9" s="202">
        <v>15567.37</v>
      </c>
      <c r="E9" s="181">
        <f>D9</f>
        <v>15567.37</v>
      </c>
      <c r="F9" s="182"/>
      <c r="G9" s="182"/>
      <c r="H9" s="182">
        <f>E9</f>
        <v>15567.37</v>
      </c>
    </row>
    <row r="10" spans="1:9" x14ac:dyDescent="0.2">
      <c r="A10" s="184"/>
      <c r="B10" s="132"/>
      <c r="C10" s="180"/>
      <c r="D10" s="181"/>
      <c r="E10" s="181">
        <f t="shared" ref="E10:E21" si="0">E9+D10</f>
        <v>15567.37</v>
      </c>
      <c r="F10" s="185"/>
      <c r="G10" s="182">
        <f t="shared" ref="G10:G21" si="1">G9+F10</f>
        <v>0</v>
      </c>
      <c r="H10" s="182">
        <f t="shared" ref="H10:H21" si="2">H9-F10+D10</f>
        <v>15567.37</v>
      </c>
    </row>
    <row r="11" spans="1:9" x14ac:dyDescent="0.2">
      <c r="A11" s="184"/>
      <c r="B11" s="179"/>
      <c r="C11" s="180"/>
      <c r="D11" s="181"/>
      <c r="E11" s="181">
        <f t="shared" si="0"/>
        <v>15567.37</v>
      </c>
      <c r="F11" s="185"/>
      <c r="G11" s="182">
        <f t="shared" si="1"/>
        <v>0</v>
      </c>
      <c r="H11" s="182">
        <f t="shared" si="2"/>
        <v>15567.37</v>
      </c>
    </row>
    <row r="12" spans="1:9" x14ac:dyDescent="0.2">
      <c r="A12" s="186"/>
      <c r="B12" s="179"/>
      <c r="C12" s="180"/>
      <c r="D12" s="181"/>
      <c r="E12" s="181">
        <f t="shared" si="0"/>
        <v>15567.37</v>
      </c>
      <c r="F12" s="185"/>
      <c r="G12" s="182">
        <f t="shared" si="1"/>
        <v>0</v>
      </c>
      <c r="H12" s="182">
        <f t="shared" si="2"/>
        <v>15567.37</v>
      </c>
    </row>
    <row r="13" spans="1:9" x14ac:dyDescent="0.2">
      <c r="A13" s="187"/>
      <c r="B13" s="179"/>
      <c r="C13" s="180"/>
      <c r="D13" s="181"/>
      <c r="E13" s="181">
        <f t="shared" si="0"/>
        <v>15567.37</v>
      </c>
      <c r="F13" s="185"/>
      <c r="G13" s="182">
        <f t="shared" si="1"/>
        <v>0</v>
      </c>
      <c r="H13" s="182">
        <f t="shared" si="2"/>
        <v>15567.37</v>
      </c>
    </row>
    <row r="14" spans="1:9" x14ac:dyDescent="0.2">
      <c r="A14" s="187"/>
      <c r="B14" s="179"/>
      <c r="C14" s="180"/>
      <c r="D14" s="181"/>
      <c r="E14" s="181">
        <f t="shared" si="0"/>
        <v>15567.37</v>
      </c>
      <c r="F14" s="182"/>
      <c r="G14" s="182">
        <f t="shared" si="1"/>
        <v>0</v>
      </c>
      <c r="H14" s="182">
        <f t="shared" si="2"/>
        <v>15567.37</v>
      </c>
    </row>
    <row r="15" spans="1:9" x14ac:dyDescent="0.2">
      <c r="A15" s="187"/>
      <c r="B15" s="179"/>
      <c r="C15" s="180"/>
      <c r="D15" s="181"/>
      <c r="E15" s="181">
        <f t="shared" si="0"/>
        <v>15567.37</v>
      </c>
      <c r="F15" s="185"/>
      <c r="G15" s="182">
        <f t="shared" si="1"/>
        <v>0</v>
      </c>
      <c r="H15" s="182">
        <f t="shared" si="2"/>
        <v>15567.37</v>
      </c>
    </row>
    <row r="16" spans="1:9" x14ac:dyDescent="0.2">
      <c r="A16" s="187"/>
      <c r="B16" s="179"/>
      <c r="C16" s="180"/>
      <c r="D16" s="181"/>
      <c r="E16" s="181">
        <f t="shared" si="0"/>
        <v>15567.37</v>
      </c>
      <c r="F16" s="185"/>
      <c r="G16" s="182">
        <f t="shared" si="1"/>
        <v>0</v>
      </c>
      <c r="H16" s="182">
        <f t="shared" si="2"/>
        <v>15567.37</v>
      </c>
    </row>
    <row r="17" spans="1:8" x14ac:dyDescent="0.2">
      <c r="A17" s="187"/>
      <c r="B17" s="179"/>
      <c r="C17" s="180"/>
      <c r="D17" s="181"/>
      <c r="E17" s="181">
        <f t="shared" si="0"/>
        <v>15567.37</v>
      </c>
      <c r="F17" s="185"/>
      <c r="G17" s="182">
        <f t="shared" si="1"/>
        <v>0</v>
      </c>
      <c r="H17" s="182">
        <f t="shared" si="2"/>
        <v>15567.37</v>
      </c>
    </row>
    <row r="18" spans="1:8" x14ac:dyDescent="0.2">
      <c r="A18" s="187"/>
      <c r="B18" s="179"/>
      <c r="C18" s="180"/>
      <c r="D18" s="181"/>
      <c r="E18" s="181">
        <f t="shared" si="0"/>
        <v>15567.37</v>
      </c>
      <c r="F18" s="185"/>
      <c r="G18" s="182">
        <f t="shared" si="1"/>
        <v>0</v>
      </c>
      <c r="H18" s="182">
        <f t="shared" si="2"/>
        <v>15567.37</v>
      </c>
    </row>
    <row r="19" spans="1:8" x14ac:dyDescent="0.2">
      <c r="A19" s="178"/>
      <c r="B19" s="179"/>
      <c r="C19" s="180"/>
      <c r="D19" s="181"/>
      <c r="E19" s="181">
        <f t="shared" si="0"/>
        <v>15567.37</v>
      </c>
      <c r="F19" s="182"/>
      <c r="G19" s="182">
        <f t="shared" si="1"/>
        <v>0</v>
      </c>
      <c r="H19" s="182">
        <f t="shared" si="2"/>
        <v>15567.37</v>
      </c>
    </row>
    <row r="20" spans="1:8" x14ac:dyDescent="0.2">
      <c r="A20" s="178"/>
      <c r="B20" s="179"/>
      <c r="C20" s="180"/>
      <c r="D20" s="181"/>
      <c r="E20" s="181">
        <f t="shared" si="0"/>
        <v>15567.37</v>
      </c>
      <c r="F20" s="182"/>
      <c r="G20" s="182">
        <f t="shared" si="1"/>
        <v>0</v>
      </c>
      <c r="H20" s="182">
        <f t="shared" si="2"/>
        <v>15567.37</v>
      </c>
    </row>
    <row r="21" spans="1:8" x14ac:dyDescent="0.2">
      <c r="A21" s="178"/>
      <c r="B21" s="179"/>
      <c r="C21" s="188"/>
      <c r="D21" s="181"/>
      <c r="E21" s="181">
        <f t="shared" si="0"/>
        <v>15567.37</v>
      </c>
      <c r="F21" s="182"/>
      <c r="G21" s="182">
        <f t="shared" si="1"/>
        <v>0</v>
      </c>
      <c r="H21" s="182">
        <f t="shared" si="2"/>
        <v>15567.37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15567.37</v>
      </c>
      <c r="E23" s="194"/>
      <c r="F23" s="194">
        <f>SUM(F9:F22)</f>
        <v>0</v>
      </c>
      <c r="G23" s="194"/>
      <c r="H23" s="194">
        <f>D23-F23</f>
        <v>15567.37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Footer>&amp;LAcct Codes 0017-335-RM21
Reversion 6/30/2023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DOE(ISFTD)</vt:lpstr>
      <vt:lpstr>DAS</vt:lpstr>
      <vt:lpstr>DVA</vt:lpstr>
      <vt:lpstr>HHS</vt:lpstr>
      <vt:lpstr>DAS(HLSE)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2025-10-01T19:54:44Z</cp:lastPrinted>
  <dcterms:created xsi:type="dcterms:W3CDTF">2022-06-20T16:01:03Z</dcterms:created>
  <dcterms:modified xsi:type="dcterms:W3CDTF">2025-10-01T19:54:48Z</dcterms:modified>
</cp:coreProperties>
</file>