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8_{8E4DDD09-142C-4DFE-A16F-F3ACDFD47E66}" xr6:coauthVersionLast="36" xr6:coauthVersionMax="36" xr10:uidLastSave="{00000000-0000-0000-0000-000000000000}"/>
  <bookViews>
    <workbookView xWindow="0" yWindow="0" windowWidth="28800" windowHeight="12225" xr2:uid="{56FC336D-B3F3-4545-B803-9DB9493B190F}"/>
  </bookViews>
  <sheets>
    <sheet name="Tab 6 - Agency Impact  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Titles" localSheetId="0">'Tab 6 - Agency Impact  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1" l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3" i="1"/>
  <c r="C32" i="1"/>
  <c r="C31" i="1"/>
  <c r="C30" i="1"/>
  <c r="C28" i="1"/>
  <c r="C26" i="1"/>
  <c r="C25" i="1"/>
  <c r="C24" i="1"/>
  <c r="C23" i="1"/>
  <c r="C22" i="1"/>
  <c r="C20" i="1"/>
  <c r="C19" i="1"/>
  <c r="C18" i="1"/>
  <c r="C99" i="1" s="1"/>
  <c r="D5" i="1"/>
  <c r="D6" i="1" s="1"/>
  <c r="E4" i="1"/>
  <c r="B2" i="1"/>
  <c r="A2" i="1"/>
  <c r="E6" i="1" l="1"/>
  <c r="D7" i="1"/>
  <c r="E5" i="1"/>
  <c r="D8" i="1" l="1"/>
  <c r="E7" i="1"/>
  <c r="E8" i="1" l="1"/>
  <c r="D9" i="1"/>
  <c r="E9" i="1" l="1"/>
  <c r="D10" i="1"/>
  <c r="D11" i="1" l="1"/>
  <c r="E10" i="1"/>
  <c r="D12" i="1" l="1"/>
  <c r="E11" i="1"/>
  <c r="E12" i="1" l="1"/>
  <c r="D13" i="1"/>
  <c r="E13" i="1" l="1"/>
  <c r="D14" i="1"/>
  <c r="E14" i="1" l="1"/>
  <c r="D15" i="1"/>
  <c r="D16" i="1" l="1"/>
  <c r="E15" i="1"/>
  <c r="E16" i="1" l="1"/>
  <c r="D17" i="1"/>
  <c r="D18" i="1" l="1"/>
  <c r="E17" i="1"/>
  <c r="D19" i="1" l="1"/>
  <c r="E18" i="1"/>
  <c r="E19" i="1" l="1"/>
  <c r="D20" i="1"/>
  <c r="D21" i="1" l="1"/>
  <c r="E20" i="1"/>
  <c r="D22" i="1" l="1"/>
  <c r="E21" i="1"/>
  <c r="E22" i="1" l="1"/>
  <c r="D23" i="1"/>
  <c r="D24" i="1" l="1"/>
  <c r="E23" i="1"/>
  <c r="D25" i="1" l="1"/>
  <c r="E24" i="1"/>
  <c r="E25" i="1" l="1"/>
  <c r="D26" i="1"/>
  <c r="D27" i="1" l="1"/>
  <c r="E26" i="1"/>
  <c r="D28" i="1" l="1"/>
  <c r="E27" i="1"/>
  <c r="E28" i="1" l="1"/>
  <c r="D29" i="1"/>
  <c r="E29" i="1" l="1"/>
  <c r="D30" i="1"/>
  <c r="D31" i="1" l="1"/>
  <c r="E30" i="1"/>
  <c r="E31" i="1" l="1"/>
  <c r="D32" i="1"/>
  <c r="D33" i="1" l="1"/>
  <c r="E32" i="1"/>
  <c r="D34" i="1" l="1"/>
  <c r="E33" i="1"/>
  <c r="E34" i="1" l="1"/>
  <c r="D35" i="1"/>
  <c r="D36" i="1" l="1"/>
  <c r="E35" i="1"/>
  <c r="D37" i="1" l="1"/>
  <c r="E36" i="1"/>
  <c r="E37" i="1" l="1"/>
  <c r="D38" i="1"/>
  <c r="D39" i="1" l="1"/>
  <c r="E38" i="1"/>
  <c r="E39" i="1" l="1"/>
  <c r="D40" i="1"/>
  <c r="D41" i="1" l="1"/>
  <c r="E40" i="1"/>
  <c r="D42" i="1" l="1"/>
  <c r="E41" i="1"/>
  <c r="E42" i="1" l="1"/>
  <c r="D43" i="1"/>
  <c r="D44" i="1" l="1"/>
  <c r="E43" i="1"/>
  <c r="D45" i="1" l="1"/>
  <c r="E44" i="1"/>
  <c r="D46" i="1" l="1"/>
  <c r="E45" i="1"/>
  <c r="D47" i="1" l="1"/>
  <c r="E46" i="1"/>
  <c r="E47" i="1" l="1"/>
  <c r="D48" i="1"/>
  <c r="D49" i="1" l="1"/>
  <c r="E48" i="1"/>
  <c r="D50" i="1" l="1"/>
  <c r="E49" i="1"/>
  <c r="E50" i="1" l="1"/>
  <c r="D51" i="1"/>
  <c r="D52" i="1" l="1"/>
  <c r="E51" i="1"/>
  <c r="D53" i="1" l="1"/>
  <c r="E52" i="1"/>
  <c r="E53" i="1" l="1"/>
  <c r="D54" i="1"/>
  <c r="D55" i="1" l="1"/>
  <c r="E54" i="1"/>
  <c r="E55" i="1" l="1"/>
  <c r="D56" i="1"/>
  <c r="D57" i="1" l="1"/>
  <c r="E56" i="1"/>
  <c r="D58" i="1" l="1"/>
  <c r="E57" i="1"/>
  <c r="E58" i="1" l="1"/>
  <c r="D59" i="1"/>
  <c r="D60" i="1" l="1"/>
  <c r="E59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E66" i="1" l="1"/>
  <c r="D67" i="1"/>
  <c r="D68" i="1" l="1"/>
  <c r="E67" i="1"/>
  <c r="D69" i="1" l="1"/>
  <c r="E68" i="1"/>
  <c r="D70" i="1" l="1"/>
  <c r="E69" i="1"/>
  <c r="D71" i="1" l="1"/>
  <c r="E70" i="1"/>
  <c r="E71" i="1" l="1"/>
  <c r="D72" i="1"/>
  <c r="D73" i="1" l="1"/>
  <c r="E72" i="1"/>
  <c r="D74" i="1" l="1"/>
  <c r="E73" i="1"/>
  <c r="E74" i="1" l="1"/>
  <c r="D75" i="1"/>
  <c r="D76" i="1" l="1"/>
  <c r="E75" i="1"/>
  <c r="D77" i="1" l="1"/>
  <c r="E76" i="1"/>
  <c r="D78" i="1" l="1"/>
  <c r="E77" i="1"/>
  <c r="D79" i="1" l="1"/>
  <c r="E78" i="1"/>
  <c r="E79" i="1" l="1"/>
  <c r="D80" i="1"/>
  <c r="E80" i="1" l="1"/>
  <c r="D81" i="1"/>
  <c r="D82" i="1" l="1"/>
  <c r="E81" i="1"/>
  <c r="E82" i="1" l="1"/>
  <c r="D83" i="1"/>
  <c r="D84" i="1" l="1"/>
  <c r="E83" i="1"/>
  <c r="D85" i="1" l="1"/>
  <c r="E84" i="1"/>
  <c r="D86" i="1" l="1"/>
  <c r="E85" i="1"/>
  <c r="D87" i="1" l="1"/>
  <c r="E86" i="1"/>
  <c r="E87" i="1" l="1"/>
  <c r="D88" i="1"/>
  <c r="E88" i="1" l="1"/>
  <c r="D89" i="1"/>
  <c r="D90" i="1" l="1"/>
  <c r="E89" i="1"/>
  <c r="E90" i="1" l="1"/>
  <c r="D91" i="1"/>
  <c r="D92" i="1" l="1"/>
  <c r="E91" i="1"/>
  <c r="D93" i="1" l="1"/>
  <c r="E92" i="1"/>
  <c r="E93" i="1" l="1"/>
  <c r="D94" i="1"/>
  <c r="D95" i="1" l="1"/>
  <c r="E94" i="1"/>
  <c r="E95" i="1" l="1"/>
  <c r="D96" i="1"/>
  <c r="E96" i="1" l="1"/>
  <c r="D97" i="1"/>
  <c r="D98" i="1" l="1"/>
  <c r="E98" i="1" s="1"/>
  <c r="E97" i="1"/>
  <c r="E99" i="1" s="1"/>
</calcChain>
</file>

<file path=xl/sharedStrings.xml><?xml version="1.0" encoding="utf-8"?>
<sst xmlns="http://schemas.openxmlformats.org/spreadsheetml/2006/main" count="197" uniqueCount="197">
  <si>
    <t>SERVICE NAME - Mail Services</t>
  </si>
  <si>
    <t>Agency</t>
  </si>
  <si>
    <t>Division</t>
  </si>
  <si>
    <t>SERVICE / USAGE</t>
  </si>
  <si>
    <t>FY26 ANNUAL RATE / FTE</t>
  </si>
  <si>
    <t>FY26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</si>
  <si>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</si>
  <si>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</si>
  <si>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</si>
  <si>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</si>
  <si>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</si>
  <si>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</si>
  <si>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</si>
  <si>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</si>
  <si>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</si>
  <si>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</si>
  <si>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</si>
  <si>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</si>
  <si>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</si>
  <si>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</si>
  <si>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</si>
  <si>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</si>
  <si>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</si>
  <si>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</si>
  <si>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</si>
  <si>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</si>
  <si>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</si>
  <si>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</si>
  <si>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</si>
  <si>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</si>
  <si>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</si>
  <si>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</si>
  <si>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</si>
  <si>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</si>
  <si>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 / 287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</si>
  <si>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</si>
  <si>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</si>
  <si>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</si>
  <si>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</si>
  <si>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</si>
  <si>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</si>
  <si>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</si>
  <si>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</si>
  <si>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</si>
  <si>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</si>
  <si>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</si>
  <si>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</si>
  <si>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</si>
  <si>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</si>
  <si>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</si>
  <si>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</si>
  <si>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</si>
  <si>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</si>
  <si>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</si>
  <si>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</si>
  <si>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</si>
  <si>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</si>
  <si>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</si>
  <si>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</si>
  <si>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</si>
  <si>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</si>
  <si>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</si>
  <si>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</si>
  <si>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</si>
  <si>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</si>
  <si>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</si>
  <si>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</si>
  <si>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</si>
  <si>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</si>
  <si>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</si>
  <si>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</si>
  <si>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</si>
  <si>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</si>
  <si>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</si>
  <si>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</si>
  <si>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</si>
  <si>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</si>
  <si>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</si>
  <si>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</si>
  <si>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</si>
  <si>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</si>
  <si>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</si>
  <si>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</si>
  <si>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</si>
  <si>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</si>
  <si>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</si>
  <si>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</si>
  <si>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</si>
  <si>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</si>
  <si>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</si>
  <si>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</si>
  <si>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</si>
  <si>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</si>
  <si>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</si>
  <si>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</si>
  <si>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</si>
  <si>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</si>
  <si>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</si>
  <si>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</si>
  <si>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</si>
  <si>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</si>
  <si>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</si>
  <si>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</si>
  <si>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</si>
  <si>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</si>
  <si>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</si>
  <si>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</si>
  <si>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</si>
  <si>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</si>
  <si>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</si>
  <si>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</si>
  <si>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</si>
  <si>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</si>
  <si>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</si>
  <si>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</si>
  <si>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</si>
  <si>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</si>
  <si>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</si>
  <si>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</si>
  <si>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</si>
  <si>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</si>
  <si>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</si>
  <si>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</si>
  <si>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</si>
  <si>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</si>
  <si>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</si>
  <si>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</si>
  <si>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</si>
  <si>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</si>
  <si>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</si>
  <si>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</si>
  <si>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</si>
  <si>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</si>
  <si>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</si>
  <si>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</si>
  <si>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</si>
  <si>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</si>
  <si>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</si>
  <si>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</si>
  <si>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</si>
  <si>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</si>
  <si>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</si>
  <si>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</si>
  <si>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</si>
  <si>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</si>
  <si>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</si>
  <si>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</si>
  <si>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</si>
  <si>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</si>
  <si>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</si>
  <si>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</si>
  <si>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</si>
  <si>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</si>
  <si>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</si>
  <si>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</si>
  <si>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</si>
  <si>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</si>
  <si>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</si>
  <si>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</si>
  <si>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</si>
  <si>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</si>
  <si>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</si>
  <si>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</si>
  <si>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</si>
  <si>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</si>
  <si>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</si>
  <si>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</si>
  <si>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</si>
  <si>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</si>
  <si>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</si>
  <si>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</si>
  <si>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</si>
  <si>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</si>
  <si>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</si>
  <si>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</si>
  <si>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</si>
  <si>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</si>
  <si>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</si>
  <si>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</si>
  <si>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</si>
  <si>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</si>
  <si>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</si>
  <si>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</si>
  <si>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</si>
  <si>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</si>
  <si>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</si>
  <si>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</si>
  <si>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</si>
  <si>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654/655/656/657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</si>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</sst>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sz val="10"/>
      <color rgb="FF00B05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4" fillId="0" borderId="0"/>
  </cellStyleXfs>
  <cellXfs count="54">
    <xf numFmtId="0" fontId="0" fillId="0" borderId="0" xfId="0"/>
    <xf numFmtId="0" fontId="3" fillId="0" borderId="0" xfId="0" applyFont="1" applyFill="1" applyAlignment="1">
      <alignment horizontal="left"/>
    </xf>
    <xf numFmtId="164" fontId="5" fillId="0" borderId="0" xfId="2" applyNumberFormat="1" applyFont="1" applyFill="1" applyBorder="1"/>
    <xf numFmtId="4" fontId="5" fillId="0" borderId="0" xfId="2" applyNumberFormat="1" applyFont="1" applyFill="1" applyBorder="1" applyAlignment="1">
      <alignment horizontal="right"/>
    </xf>
    <xf numFmtId="165" fontId="6" fillId="0" borderId="0" xfId="2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2" applyNumberFormat="1" applyFont="1" applyFill="1" applyBorder="1" applyAlignment="1">
      <alignment horizontal="left"/>
    </xf>
    <xf numFmtId="4" fontId="9" fillId="0" borderId="0" xfId="2" applyNumberFormat="1" applyFont="1" applyFill="1" applyBorder="1" applyAlignment="1">
      <alignment horizontal="right"/>
    </xf>
    <xf numFmtId="164" fontId="9" fillId="0" borderId="0" xfId="2" applyNumberFormat="1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4" fontId="11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" fontId="12" fillId="0" borderId="0" xfId="0" applyNumberFormat="1" applyFont="1" applyFill="1" applyAlignment="1">
      <alignment horizontal="right"/>
    </xf>
    <xf numFmtId="44" fontId="1" fillId="0" borderId="0" xfId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" fontId="12" fillId="0" borderId="2" xfId="0" applyNumberFormat="1" applyFont="1" applyFill="1" applyBorder="1" applyAlignment="1">
      <alignment horizontal="right"/>
    </xf>
    <xf numFmtId="44" fontId="1" fillId="0" borderId="2" xfId="1" applyFon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3" applyNumberFormat="1" applyFont="1" applyFill="1" applyBorder="1" applyAlignment="1">
      <alignment horizontal="center" wrapText="1"/>
    </xf>
    <xf numFmtId="165" fontId="13" fillId="0" borderId="0" xfId="0" applyNumberFormat="1" applyFont="1" applyFill="1" applyAlignment="1">
      <alignment horizontal="center"/>
    </xf>
    <xf numFmtId="0" fontId="6" fillId="0" borderId="0" xfId="4" quotePrefix="1" applyNumberFormat="1" applyFont="1" applyFill="1" applyBorder="1" applyAlignment="1">
      <alignment horizontal="left" wrapText="1"/>
    </xf>
    <xf numFmtId="0" fontId="12" fillId="0" borderId="2" xfId="3" applyNumberFormat="1" applyFont="1" applyBorder="1" applyAlignment="1">
      <alignment horizontal="left"/>
    </xf>
    <xf numFmtId="0" fontId="12" fillId="0" borderId="0" xfId="3" applyNumberFormat="1" applyFont="1" applyBorder="1" applyAlignment="1">
      <alignment horizontal="left"/>
    </xf>
    <xf numFmtId="0" fontId="6" fillId="0" borderId="2" xfId="4" quotePrefix="1" applyNumberFormat="1" applyFont="1" applyFill="1" applyBorder="1" applyAlignment="1">
      <alignment horizontal="left" wrapText="1"/>
    </xf>
    <xf numFmtId="39" fontId="0" fillId="0" borderId="0" xfId="0" applyNumberFormat="1"/>
    <xf numFmtId="49" fontId="6" fillId="0" borderId="0" xfId="0" quotePrefix="1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49" fontId="6" fillId="0" borderId="2" xfId="3" quotePrefix="1" applyNumberFormat="1" applyFont="1" applyFill="1" applyBorder="1" applyAlignment="1">
      <alignment horizontal="center"/>
    </xf>
    <xf numFmtId="0" fontId="6" fillId="0" borderId="2" xfId="2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wrapText="1"/>
    </xf>
    <xf numFmtId="49" fontId="6" fillId="0" borderId="0" xfId="3" quotePrefix="1" applyNumberFormat="1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left"/>
    </xf>
    <xf numFmtId="4" fontId="12" fillId="0" borderId="3" xfId="0" applyNumberFormat="1" applyFont="1" applyFill="1" applyBorder="1" applyAlignment="1">
      <alignment horizontal="right"/>
    </xf>
    <xf numFmtId="49" fontId="6" fillId="0" borderId="0" xfId="3" applyNumberFormat="1" applyFont="1" applyFill="1" applyBorder="1" applyAlignment="1">
      <alignment horizontal="center"/>
    </xf>
    <xf numFmtId="49" fontId="6" fillId="0" borderId="0" xfId="3" quotePrefix="1" applyNumberFormat="1" applyFont="1" applyBorder="1" applyAlignment="1">
      <alignment horizontal="center"/>
    </xf>
    <xf numFmtId="0" fontId="6" fillId="0" borderId="0" xfId="3" applyNumberFormat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 applyAlignment="1">
      <alignment horizontal="right"/>
    </xf>
    <xf numFmtId="4" fontId="6" fillId="0" borderId="0" xfId="3" applyNumberFormat="1" applyFont="1" applyFill="1" applyBorder="1" applyAlignment="1">
      <alignment horizontal="right"/>
    </xf>
  </cellXfs>
  <cellStyles count="5">
    <cellStyle name="Comma 2" xfId="3" xr:uid="{E88A0E8E-D831-4467-A084-EF61CEC3F9F3}"/>
    <cellStyle name="Currency" xfId="1" builtinId="4"/>
    <cellStyle name="Normal" xfId="0" builtinId="0"/>
    <cellStyle name="Normal_5 qtr fte dept" xfId="2" xr:uid="{74AF3E8F-A143-4654-9787-A668AC718C4E}"/>
    <cellStyle name="Normal_Combined2" xfId="4" xr:uid="{5F1C313A-F8D5-4CA9-86F1-7A768E9E9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6%20Utility%20Information/GSE/FY26%20GSE%20Mail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  "/>
      <sheetName val="Mail Ops 0670-A670"/>
      <sheetName val="Tab 7 - Usage FY22"/>
      <sheetName val="Tab 7 - Usage"/>
      <sheetName val="Aligned - Usage"/>
      <sheetName val="Aligned - Agency Impact"/>
      <sheetName val="Comparison between FY20-FY21"/>
    </sheetNames>
    <sheetDataSet>
      <sheetData sheetId="0">
        <row r="4">
          <cell r="A4" t="str">
            <v xml:space="preserve">FY2026 - Service:  </v>
          </cell>
          <cell r="B4">
            <v>3835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N33">
            <v>5124.8633536986172</v>
          </cell>
        </row>
        <row r="42">
          <cell r="N42">
            <v>8694.5353849921248</v>
          </cell>
        </row>
        <row r="43">
          <cell r="N43">
            <v>4413.4330518077086</v>
          </cell>
        </row>
        <row r="49">
          <cell r="N49">
            <v>3202.6069764045969</v>
          </cell>
        </row>
        <row r="50">
          <cell r="N50">
            <v>9.2631503036303595</v>
          </cell>
        </row>
        <row r="52">
          <cell r="N52">
            <v>130.3966542741812</v>
          </cell>
        </row>
        <row r="57">
          <cell r="N57">
            <v>218.44747858890932</v>
          </cell>
        </row>
        <row r="59">
          <cell r="N59">
            <v>16.185064816233261</v>
          </cell>
        </row>
        <row r="60">
          <cell r="N60">
            <v>168.3653912330177</v>
          </cell>
        </row>
        <row r="63">
          <cell r="N63">
            <v>1282.2846634596881</v>
          </cell>
        </row>
        <row r="64">
          <cell r="N64">
            <v>60.159580543357606</v>
          </cell>
        </row>
        <row r="66">
          <cell r="N66">
            <v>35.627501167809072</v>
          </cell>
        </row>
        <row r="68">
          <cell r="N68">
            <v>10107.827459888871</v>
          </cell>
        </row>
        <row r="70">
          <cell r="N70">
            <v>255.60187266391023</v>
          </cell>
        </row>
        <row r="71">
          <cell r="N71">
            <v>244.20107229021133</v>
          </cell>
        </row>
        <row r="72">
          <cell r="N72">
            <v>41.73507279657634</v>
          </cell>
        </row>
        <row r="74">
          <cell r="N74">
            <v>43.261965703768162</v>
          </cell>
        </row>
        <row r="75">
          <cell r="N75">
            <v>47.639058704384695</v>
          </cell>
        </row>
        <row r="76">
          <cell r="N76">
            <v>36.136465470206346</v>
          </cell>
        </row>
        <row r="77">
          <cell r="N77">
            <v>24.226700794110169</v>
          </cell>
        </row>
        <row r="78">
          <cell r="N78">
            <v>12.113350397055084</v>
          </cell>
        </row>
        <row r="79">
          <cell r="N79">
            <v>27.687658050411621</v>
          </cell>
        </row>
        <row r="80">
          <cell r="N80">
            <v>26.771522306096529</v>
          </cell>
        </row>
        <row r="81">
          <cell r="N81">
            <v>8.5506002802741765</v>
          </cell>
        </row>
        <row r="82">
          <cell r="N82">
            <v>1.1197214652739993</v>
          </cell>
        </row>
        <row r="83">
          <cell r="N83">
            <v>31.250408167192528</v>
          </cell>
        </row>
        <row r="86">
          <cell r="N86">
            <v>1144.3553375100275</v>
          </cell>
        </row>
        <row r="88">
          <cell r="N88">
            <v>1130.6133013453009</v>
          </cell>
        </row>
        <row r="91">
          <cell r="N91">
            <v>2402.7186787570436</v>
          </cell>
        </row>
        <row r="96">
          <cell r="N96">
            <v>32290.832994153036</v>
          </cell>
        </row>
        <row r="101">
          <cell r="N101">
            <v>209.48970686671731</v>
          </cell>
        </row>
        <row r="102">
          <cell r="N102">
            <v>253.6678083148006</v>
          </cell>
        </row>
        <row r="103">
          <cell r="N103">
            <v>229.84827896260828</v>
          </cell>
        </row>
        <row r="105">
          <cell r="N105">
            <v>257.84131559445819</v>
          </cell>
        </row>
        <row r="108">
          <cell r="N108">
            <v>125.81597555260575</v>
          </cell>
        </row>
        <row r="151">
          <cell r="N151">
            <v>139632.32050548209</v>
          </cell>
        </row>
        <row r="153">
          <cell r="N153">
            <v>318.20448185877478</v>
          </cell>
        </row>
        <row r="157">
          <cell r="N157">
            <v>284.30745931911645</v>
          </cell>
        </row>
        <row r="164">
          <cell r="N164">
            <v>60.566751985275424</v>
          </cell>
        </row>
        <row r="184">
          <cell r="N184">
            <v>264029.91434016719</v>
          </cell>
        </row>
        <row r="195">
          <cell r="N195">
            <v>71849.065469376248</v>
          </cell>
        </row>
        <row r="196">
          <cell r="N196">
            <v>22.69980788691835</v>
          </cell>
        </row>
        <row r="197">
          <cell r="N197">
            <v>31.04682244623362</v>
          </cell>
        </row>
        <row r="198">
          <cell r="N198">
            <v>17.915543444383989</v>
          </cell>
        </row>
        <row r="199">
          <cell r="N199">
            <v>23.005186468356712</v>
          </cell>
        </row>
        <row r="201">
          <cell r="N201">
            <v>45.908580076233982</v>
          </cell>
        </row>
        <row r="202">
          <cell r="N202">
            <v>64.027709241576872</v>
          </cell>
        </row>
        <row r="216">
          <cell r="N216">
            <v>164730.062806715</v>
          </cell>
        </row>
        <row r="256">
          <cell r="N256">
            <v>25032.900249107443</v>
          </cell>
        </row>
        <row r="260">
          <cell r="N260">
            <v>3643.4718551411142</v>
          </cell>
        </row>
        <row r="263">
          <cell r="N263">
            <v>94.769153106372116</v>
          </cell>
        </row>
        <row r="276">
          <cell r="N276">
            <v>3196.2958190548707</v>
          </cell>
        </row>
        <row r="277">
          <cell r="N277">
            <v>2.8502000934247254</v>
          </cell>
        </row>
        <row r="280">
          <cell r="N280">
            <v>124.3908755058934</v>
          </cell>
        </row>
        <row r="281">
          <cell r="N281">
            <v>43.567344285206516</v>
          </cell>
        </row>
        <row r="283">
          <cell r="N283">
            <v>3.766335837739816</v>
          </cell>
        </row>
        <row r="284">
          <cell r="N284">
            <v>105.1520248752765</v>
          </cell>
        </row>
        <row r="285">
          <cell r="N285">
            <v>1747.4780358507953</v>
          </cell>
        </row>
        <row r="287">
          <cell r="N287">
            <v>73.596238126645588</v>
          </cell>
        </row>
        <row r="309">
          <cell r="N309">
            <v>23819.020387889956</v>
          </cell>
        </row>
        <row r="310">
          <cell r="N310">
            <v>470.58839399651811</v>
          </cell>
        </row>
        <row r="311">
          <cell r="N311">
            <v>16248.278182591006</v>
          </cell>
        </row>
        <row r="313">
          <cell r="N313">
            <v>57.207587589453418</v>
          </cell>
        </row>
        <row r="314">
          <cell r="N314">
            <v>24.430286515069078</v>
          </cell>
        </row>
        <row r="317">
          <cell r="N317">
            <v>16.694029118630535</v>
          </cell>
        </row>
        <row r="346">
          <cell r="N346">
            <v>10994.850446106835</v>
          </cell>
        </row>
        <row r="347">
          <cell r="N347">
            <v>4.8860573030138159</v>
          </cell>
        </row>
        <row r="368">
          <cell r="N368">
            <v>6502.2225488461145</v>
          </cell>
        </row>
        <row r="371">
          <cell r="N371">
            <v>257891.19409609315</v>
          </cell>
        </row>
        <row r="373">
          <cell r="N373">
            <v>1130.8168870662598</v>
          </cell>
        </row>
        <row r="381">
          <cell r="N381">
            <v>7261.2919094414056</v>
          </cell>
        </row>
        <row r="382">
          <cell r="N382">
            <v>7.2272930940412685</v>
          </cell>
        </row>
        <row r="388">
          <cell r="N388">
            <v>7094.2498253946223</v>
          </cell>
        </row>
        <row r="389">
          <cell r="N389">
            <v>1.7304786281507263</v>
          </cell>
        </row>
        <row r="390">
          <cell r="N390">
            <v>99.553417548906509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E546-AC4A-441C-A191-47B261BDFB37}">
  <dimension ref="A1:G101"/>
  <sheetViews>
    <sheetView tabSelected="1" zoomScaleNormal="100" workbookViewId="0">
      <selection activeCell="C98" sqref="C98"/>
    </sheetView>
  </sheetViews>
  <sheetFormatPr defaultRowHeight="15" x14ac:dyDescent="0.25"/>
  <cols>
    <col min="1" max="1" width="21.7109375" style="50" customWidth="1"/>
    <col min="2" max="2" width="57.85546875" style="51" customWidth="1"/>
    <col min="3" max="3" width="13.42578125" style="52" customWidth="1"/>
    <col min="4" max="4" width="13.42578125" style="51" customWidth="1"/>
    <col min="5" max="5" width="15.140625" style="18" customWidth="1"/>
    <col min="8" max="8" width="42.42578125" customWidth="1"/>
    <col min="257" max="257" width="12.140625" customWidth="1"/>
    <col min="258" max="258" width="57.85546875" customWidth="1"/>
    <col min="259" max="259" width="11.5703125" customWidth="1"/>
    <col min="260" max="260" width="15.140625" customWidth="1"/>
    <col min="261" max="261" width="18.28515625" customWidth="1"/>
    <col min="264" max="264" width="42.42578125" customWidth="1"/>
    <col min="513" max="513" width="12.140625" customWidth="1"/>
    <col min="514" max="514" width="57.85546875" customWidth="1"/>
    <col min="515" max="515" width="11.5703125" customWidth="1"/>
    <col min="516" max="516" width="15.140625" customWidth="1"/>
    <col min="517" max="517" width="18.28515625" customWidth="1"/>
    <col min="520" max="520" width="42.42578125" customWidth="1"/>
    <col min="769" max="769" width="12.140625" customWidth="1"/>
    <col min="770" max="770" width="57.85546875" customWidth="1"/>
    <col min="771" max="771" width="11.5703125" customWidth="1"/>
    <col min="772" max="772" width="15.140625" customWidth="1"/>
    <col min="773" max="773" width="18.28515625" customWidth="1"/>
    <col min="776" max="776" width="42.42578125" customWidth="1"/>
    <col min="1025" max="1025" width="12.140625" customWidth="1"/>
    <col min="1026" max="1026" width="57.85546875" customWidth="1"/>
    <col min="1027" max="1027" width="11.5703125" customWidth="1"/>
    <col min="1028" max="1028" width="15.140625" customWidth="1"/>
    <col min="1029" max="1029" width="18.28515625" customWidth="1"/>
    <col min="1032" max="1032" width="42.42578125" customWidth="1"/>
    <col min="1281" max="1281" width="12.140625" customWidth="1"/>
    <col min="1282" max="1282" width="57.85546875" customWidth="1"/>
    <col min="1283" max="1283" width="11.5703125" customWidth="1"/>
    <col min="1284" max="1284" width="15.140625" customWidth="1"/>
    <col min="1285" max="1285" width="18.28515625" customWidth="1"/>
    <col min="1288" max="1288" width="42.42578125" customWidth="1"/>
    <col min="1537" max="1537" width="12.140625" customWidth="1"/>
    <col min="1538" max="1538" width="57.85546875" customWidth="1"/>
    <col min="1539" max="1539" width="11.5703125" customWidth="1"/>
    <col min="1540" max="1540" width="15.140625" customWidth="1"/>
    <col min="1541" max="1541" width="18.28515625" customWidth="1"/>
    <col min="1544" max="1544" width="42.42578125" customWidth="1"/>
    <col min="1793" max="1793" width="12.140625" customWidth="1"/>
    <col min="1794" max="1794" width="57.85546875" customWidth="1"/>
    <col min="1795" max="1795" width="11.5703125" customWidth="1"/>
    <col min="1796" max="1796" width="15.140625" customWidth="1"/>
    <col min="1797" max="1797" width="18.28515625" customWidth="1"/>
    <col min="1800" max="1800" width="42.42578125" customWidth="1"/>
    <col min="2049" max="2049" width="12.140625" customWidth="1"/>
    <col min="2050" max="2050" width="57.85546875" customWidth="1"/>
    <col min="2051" max="2051" width="11.5703125" customWidth="1"/>
    <col min="2052" max="2052" width="15.140625" customWidth="1"/>
    <col min="2053" max="2053" width="18.28515625" customWidth="1"/>
    <col min="2056" max="2056" width="42.42578125" customWidth="1"/>
    <col min="2305" max="2305" width="12.140625" customWidth="1"/>
    <col min="2306" max="2306" width="57.85546875" customWidth="1"/>
    <col min="2307" max="2307" width="11.5703125" customWidth="1"/>
    <col min="2308" max="2308" width="15.140625" customWidth="1"/>
    <col min="2309" max="2309" width="18.28515625" customWidth="1"/>
    <col min="2312" max="2312" width="42.42578125" customWidth="1"/>
    <col min="2561" max="2561" width="12.140625" customWidth="1"/>
    <col min="2562" max="2562" width="57.85546875" customWidth="1"/>
    <col min="2563" max="2563" width="11.5703125" customWidth="1"/>
    <col min="2564" max="2564" width="15.140625" customWidth="1"/>
    <col min="2565" max="2565" width="18.28515625" customWidth="1"/>
    <col min="2568" max="2568" width="42.42578125" customWidth="1"/>
    <col min="2817" max="2817" width="12.140625" customWidth="1"/>
    <col min="2818" max="2818" width="57.85546875" customWidth="1"/>
    <col min="2819" max="2819" width="11.5703125" customWidth="1"/>
    <col min="2820" max="2820" width="15.140625" customWidth="1"/>
    <col min="2821" max="2821" width="18.28515625" customWidth="1"/>
    <col min="2824" max="2824" width="42.42578125" customWidth="1"/>
    <col min="3073" max="3073" width="12.140625" customWidth="1"/>
    <col min="3074" max="3074" width="57.85546875" customWidth="1"/>
    <col min="3075" max="3075" width="11.5703125" customWidth="1"/>
    <col min="3076" max="3076" width="15.140625" customWidth="1"/>
    <col min="3077" max="3077" width="18.28515625" customWidth="1"/>
    <col min="3080" max="3080" width="42.42578125" customWidth="1"/>
    <col min="3329" max="3329" width="12.140625" customWidth="1"/>
    <col min="3330" max="3330" width="57.85546875" customWidth="1"/>
    <col min="3331" max="3331" width="11.5703125" customWidth="1"/>
    <col min="3332" max="3332" width="15.140625" customWidth="1"/>
    <col min="3333" max="3333" width="18.28515625" customWidth="1"/>
    <col min="3336" max="3336" width="42.42578125" customWidth="1"/>
    <col min="3585" max="3585" width="12.140625" customWidth="1"/>
    <col min="3586" max="3586" width="57.85546875" customWidth="1"/>
    <col min="3587" max="3587" width="11.5703125" customWidth="1"/>
    <col min="3588" max="3588" width="15.140625" customWidth="1"/>
    <col min="3589" max="3589" width="18.28515625" customWidth="1"/>
    <col min="3592" max="3592" width="42.42578125" customWidth="1"/>
    <col min="3841" max="3841" width="12.140625" customWidth="1"/>
    <col min="3842" max="3842" width="57.85546875" customWidth="1"/>
    <col min="3843" max="3843" width="11.5703125" customWidth="1"/>
    <col min="3844" max="3844" width="15.140625" customWidth="1"/>
    <col min="3845" max="3845" width="18.28515625" customWidth="1"/>
    <col min="3848" max="3848" width="42.42578125" customWidth="1"/>
    <col min="4097" max="4097" width="12.140625" customWidth="1"/>
    <col min="4098" max="4098" width="57.85546875" customWidth="1"/>
    <col min="4099" max="4099" width="11.5703125" customWidth="1"/>
    <col min="4100" max="4100" width="15.140625" customWidth="1"/>
    <col min="4101" max="4101" width="18.28515625" customWidth="1"/>
    <col min="4104" max="4104" width="42.42578125" customWidth="1"/>
    <col min="4353" max="4353" width="12.140625" customWidth="1"/>
    <col min="4354" max="4354" width="57.85546875" customWidth="1"/>
    <col min="4355" max="4355" width="11.5703125" customWidth="1"/>
    <col min="4356" max="4356" width="15.140625" customWidth="1"/>
    <col min="4357" max="4357" width="18.28515625" customWidth="1"/>
    <col min="4360" max="4360" width="42.42578125" customWidth="1"/>
    <col min="4609" max="4609" width="12.140625" customWidth="1"/>
    <col min="4610" max="4610" width="57.85546875" customWidth="1"/>
    <col min="4611" max="4611" width="11.5703125" customWidth="1"/>
    <col min="4612" max="4612" width="15.140625" customWidth="1"/>
    <col min="4613" max="4613" width="18.28515625" customWidth="1"/>
    <col min="4616" max="4616" width="42.42578125" customWidth="1"/>
    <col min="4865" max="4865" width="12.140625" customWidth="1"/>
    <col min="4866" max="4866" width="57.85546875" customWidth="1"/>
    <col min="4867" max="4867" width="11.5703125" customWidth="1"/>
    <col min="4868" max="4868" width="15.140625" customWidth="1"/>
    <col min="4869" max="4869" width="18.28515625" customWidth="1"/>
    <col min="4872" max="4872" width="42.42578125" customWidth="1"/>
    <col min="5121" max="5121" width="12.140625" customWidth="1"/>
    <col min="5122" max="5122" width="57.85546875" customWidth="1"/>
    <col min="5123" max="5123" width="11.5703125" customWidth="1"/>
    <col min="5124" max="5124" width="15.140625" customWidth="1"/>
    <col min="5125" max="5125" width="18.28515625" customWidth="1"/>
    <col min="5128" max="5128" width="42.42578125" customWidth="1"/>
    <col min="5377" max="5377" width="12.140625" customWidth="1"/>
    <col min="5378" max="5378" width="57.85546875" customWidth="1"/>
    <col min="5379" max="5379" width="11.5703125" customWidth="1"/>
    <col min="5380" max="5380" width="15.140625" customWidth="1"/>
    <col min="5381" max="5381" width="18.28515625" customWidth="1"/>
    <col min="5384" max="5384" width="42.42578125" customWidth="1"/>
    <col min="5633" max="5633" width="12.140625" customWidth="1"/>
    <col min="5634" max="5634" width="57.85546875" customWidth="1"/>
    <col min="5635" max="5635" width="11.5703125" customWidth="1"/>
    <col min="5636" max="5636" width="15.140625" customWidth="1"/>
    <col min="5637" max="5637" width="18.28515625" customWidth="1"/>
    <col min="5640" max="5640" width="42.42578125" customWidth="1"/>
    <col min="5889" max="5889" width="12.140625" customWidth="1"/>
    <col min="5890" max="5890" width="57.85546875" customWidth="1"/>
    <col min="5891" max="5891" width="11.5703125" customWidth="1"/>
    <col min="5892" max="5892" width="15.140625" customWidth="1"/>
    <col min="5893" max="5893" width="18.28515625" customWidth="1"/>
    <col min="5896" max="5896" width="42.42578125" customWidth="1"/>
    <col min="6145" max="6145" width="12.140625" customWidth="1"/>
    <col min="6146" max="6146" width="57.85546875" customWidth="1"/>
    <col min="6147" max="6147" width="11.5703125" customWidth="1"/>
    <col min="6148" max="6148" width="15.140625" customWidth="1"/>
    <col min="6149" max="6149" width="18.28515625" customWidth="1"/>
    <col min="6152" max="6152" width="42.42578125" customWidth="1"/>
    <col min="6401" max="6401" width="12.140625" customWidth="1"/>
    <col min="6402" max="6402" width="57.85546875" customWidth="1"/>
    <col min="6403" max="6403" width="11.5703125" customWidth="1"/>
    <col min="6404" max="6404" width="15.140625" customWidth="1"/>
    <col min="6405" max="6405" width="18.28515625" customWidth="1"/>
    <col min="6408" max="6408" width="42.42578125" customWidth="1"/>
    <col min="6657" max="6657" width="12.140625" customWidth="1"/>
    <col min="6658" max="6658" width="57.85546875" customWidth="1"/>
    <col min="6659" max="6659" width="11.5703125" customWidth="1"/>
    <col min="6660" max="6660" width="15.140625" customWidth="1"/>
    <col min="6661" max="6661" width="18.28515625" customWidth="1"/>
    <col min="6664" max="6664" width="42.42578125" customWidth="1"/>
    <col min="6913" max="6913" width="12.140625" customWidth="1"/>
    <col min="6914" max="6914" width="57.85546875" customWidth="1"/>
    <col min="6915" max="6915" width="11.5703125" customWidth="1"/>
    <col min="6916" max="6916" width="15.140625" customWidth="1"/>
    <col min="6917" max="6917" width="18.28515625" customWidth="1"/>
    <col min="6920" max="6920" width="42.42578125" customWidth="1"/>
    <col min="7169" max="7169" width="12.140625" customWidth="1"/>
    <col min="7170" max="7170" width="57.85546875" customWidth="1"/>
    <col min="7171" max="7171" width="11.5703125" customWidth="1"/>
    <col min="7172" max="7172" width="15.140625" customWidth="1"/>
    <col min="7173" max="7173" width="18.28515625" customWidth="1"/>
    <col min="7176" max="7176" width="42.42578125" customWidth="1"/>
    <col min="7425" max="7425" width="12.140625" customWidth="1"/>
    <col min="7426" max="7426" width="57.85546875" customWidth="1"/>
    <col min="7427" max="7427" width="11.5703125" customWidth="1"/>
    <col min="7428" max="7428" width="15.140625" customWidth="1"/>
    <col min="7429" max="7429" width="18.28515625" customWidth="1"/>
    <col min="7432" max="7432" width="42.42578125" customWidth="1"/>
    <col min="7681" max="7681" width="12.140625" customWidth="1"/>
    <col min="7682" max="7682" width="57.85546875" customWidth="1"/>
    <col min="7683" max="7683" width="11.5703125" customWidth="1"/>
    <col min="7684" max="7684" width="15.140625" customWidth="1"/>
    <col min="7685" max="7685" width="18.28515625" customWidth="1"/>
    <col min="7688" max="7688" width="42.42578125" customWidth="1"/>
    <col min="7937" max="7937" width="12.140625" customWidth="1"/>
    <col min="7938" max="7938" width="57.85546875" customWidth="1"/>
    <col min="7939" max="7939" width="11.5703125" customWidth="1"/>
    <col min="7940" max="7940" width="15.140625" customWidth="1"/>
    <col min="7941" max="7941" width="18.28515625" customWidth="1"/>
    <col min="7944" max="7944" width="42.42578125" customWidth="1"/>
    <col min="8193" max="8193" width="12.140625" customWidth="1"/>
    <col min="8194" max="8194" width="57.85546875" customWidth="1"/>
    <col min="8195" max="8195" width="11.5703125" customWidth="1"/>
    <col min="8196" max="8196" width="15.140625" customWidth="1"/>
    <col min="8197" max="8197" width="18.28515625" customWidth="1"/>
    <col min="8200" max="8200" width="42.42578125" customWidth="1"/>
    <col min="8449" max="8449" width="12.140625" customWidth="1"/>
    <col min="8450" max="8450" width="57.85546875" customWidth="1"/>
    <col min="8451" max="8451" width="11.5703125" customWidth="1"/>
    <col min="8452" max="8452" width="15.140625" customWidth="1"/>
    <col min="8453" max="8453" width="18.28515625" customWidth="1"/>
    <col min="8456" max="8456" width="42.42578125" customWidth="1"/>
    <col min="8705" max="8705" width="12.140625" customWidth="1"/>
    <col min="8706" max="8706" width="57.85546875" customWidth="1"/>
    <col min="8707" max="8707" width="11.5703125" customWidth="1"/>
    <col min="8708" max="8708" width="15.140625" customWidth="1"/>
    <col min="8709" max="8709" width="18.28515625" customWidth="1"/>
    <col min="8712" max="8712" width="42.42578125" customWidth="1"/>
    <col min="8961" max="8961" width="12.140625" customWidth="1"/>
    <col min="8962" max="8962" width="57.85546875" customWidth="1"/>
    <col min="8963" max="8963" width="11.5703125" customWidth="1"/>
    <col min="8964" max="8964" width="15.140625" customWidth="1"/>
    <col min="8965" max="8965" width="18.28515625" customWidth="1"/>
    <col min="8968" max="8968" width="42.42578125" customWidth="1"/>
    <col min="9217" max="9217" width="12.140625" customWidth="1"/>
    <col min="9218" max="9218" width="57.85546875" customWidth="1"/>
    <col min="9219" max="9219" width="11.5703125" customWidth="1"/>
    <col min="9220" max="9220" width="15.140625" customWidth="1"/>
    <col min="9221" max="9221" width="18.28515625" customWidth="1"/>
    <col min="9224" max="9224" width="42.42578125" customWidth="1"/>
    <col min="9473" max="9473" width="12.140625" customWidth="1"/>
    <col min="9474" max="9474" width="57.85546875" customWidth="1"/>
    <col min="9475" max="9475" width="11.5703125" customWidth="1"/>
    <col min="9476" max="9476" width="15.140625" customWidth="1"/>
    <col min="9477" max="9477" width="18.28515625" customWidth="1"/>
    <col min="9480" max="9480" width="42.42578125" customWidth="1"/>
    <col min="9729" max="9729" width="12.140625" customWidth="1"/>
    <col min="9730" max="9730" width="57.85546875" customWidth="1"/>
    <col min="9731" max="9731" width="11.5703125" customWidth="1"/>
    <col min="9732" max="9732" width="15.140625" customWidth="1"/>
    <col min="9733" max="9733" width="18.28515625" customWidth="1"/>
    <col min="9736" max="9736" width="42.42578125" customWidth="1"/>
    <col min="9985" max="9985" width="12.140625" customWidth="1"/>
    <col min="9986" max="9986" width="57.85546875" customWidth="1"/>
    <col min="9987" max="9987" width="11.5703125" customWidth="1"/>
    <col min="9988" max="9988" width="15.140625" customWidth="1"/>
    <col min="9989" max="9989" width="18.28515625" customWidth="1"/>
    <col min="9992" max="9992" width="42.42578125" customWidth="1"/>
    <col min="10241" max="10241" width="12.140625" customWidth="1"/>
    <col min="10242" max="10242" width="57.85546875" customWidth="1"/>
    <col min="10243" max="10243" width="11.5703125" customWidth="1"/>
    <col min="10244" max="10244" width="15.140625" customWidth="1"/>
    <col min="10245" max="10245" width="18.28515625" customWidth="1"/>
    <col min="10248" max="10248" width="42.42578125" customWidth="1"/>
    <col min="10497" max="10497" width="12.140625" customWidth="1"/>
    <col min="10498" max="10498" width="57.85546875" customWidth="1"/>
    <col min="10499" max="10499" width="11.5703125" customWidth="1"/>
    <col min="10500" max="10500" width="15.140625" customWidth="1"/>
    <col min="10501" max="10501" width="18.28515625" customWidth="1"/>
    <col min="10504" max="10504" width="42.42578125" customWidth="1"/>
    <col min="10753" max="10753" width="12.140625" customWidth="1"/>
    <col min="10754" max="10754" width="57.85546875" customWidth="1"/>
    <col min="10755" max="10755" width="11.5703125" customWidth="1"/>
    <col min="10756" max="10756" width="15.140625" customWidth="1"/>
    <col min="10757" max="10757" width="18.28515625" customWidth="1"/>
    <col min="10760" max="10760" width="42.42578125" customWidth="1"/>
    <col min="11009" max="11009" width="12.140625" customWidth="1"/>
    <col min="11010" max="11010" width="57.85546875" customWidth="1"/>
    <col min="11011" max="11011" width="11.5703125" customWidth="1"/>
    <col min="11012" max="11012" width="15.140625" customWidth="1"/>
    <col min="11013" max="11013" width="18.28515625" customWidth="1"/>
    <col min="11016" max="11016" width="42.42578125" customWidth="1"/>
    <col min="11265" max="11265" width="12.140625" customWidth="1"/>
    <col min="11266" max="11266" width="57.85546875" customWidth="1"/>
    <col min="11267" max="11267" width="11.5703125" customWidth="1"/>
    <col min="11268" max="11268" width="15.140625" customWidth="1"/>
    <col min="11269" max="11269" width="18.28515625" customWidth="1"/>
    <col min="11272" max="11272" width="42.42578125" customWidth="1"/>
    <col min="11521" max="11521" width="12.140625" customWidth="1"/>
    <col min="11522" max="11522" width="57.85546875" customWidth="1"/>
    <col min="11523" max="11523" width="11.5703125" customWidth="1"/>
    <col min="11524" max="11524" width="15.140625" customWidth="1"/>
    <col min="11525" max="11525" width="18.28515625" customWidth="1"/>
    <col min="11528" max="11528" width="42.42578125" customWidth="1"/>
    <col min="11777" max="11777" width="12.140625" customWidth="1"/>
    <col min="11778" max="11778" width="57.85546875" customWidth="1"/>
    <col min="11779" max="11779" width="11.5703125" customWidth="1"/>
    <col min="11780" max="11780" width="15.140625" customWidth="1"/>
    <col min="11781" max="11781" width="18.28515625" customWidth="1"/>
    <col min="11784" max="11784" width="42.42578125" customWidth="1"/>
    <col min="12033" max="12033" width="12.140625" customWidth="1"/>
    <col min="12034" max="12034" width="57.85546875" customWidth="1"/>
    <col min="12035" max="12035" width="11.5703125" customWidth="1"/>
    <col min="12036" max="12036" width="15.140625" customWidth="1"/>
    <col min="12037" max="12037" width="18.28515625" customWidth="1"/>
    <col min="12040" max="12040" width="42.42578125" customWidth="1"/>
    <col min="12289" max="12289" width="12.140625" customWidth="1"/>
    <col min="12290" max="12290" width="57.85546875" customWidth="1"/>
    <col min="12291" max="12291" width="11.5703125" customWidth="1"/>
    <col min="12292" max="12292" width="15.140625" customWidth="1"/>
    <col min="12293" max="12293" width="18.28515625" customWidth="1"/>
    <col min="12296" max="12296" width="42.42578125" customWidth="1"/>
    <col min="12545" max="12545" width="12.140625" customWidth="1"/>
    <col min="12546" max="12546" width="57.85546875" customWidth="1"/>
    <col min="12547" max="12547" width="11.5703125" customWidth="1"/>
    <col min="12548" max="12548" width="15.140625" customWidth="1"/>
    <col min="12549" max="12549" width="18.28515625" customWidth="1"/>
    <col min="12552" max="12552" width="42.42578125" customWidth="1"/>
    <col min="12801" max="12801" width="12.140625" customWidth="1"/>
    <col min="12802" max="12802" width="57.85546875" customWidth="1"/>
    <col min="12803" max="12803" width="11.5703125" customWidth="1"/>
    <col min="12804" max="12804" width="15.140625" customWidth="1"/>
    <col min="12805" max="12805" width="18.28515625" customWidth="1"/>
    <col min="12808" max="12808" width="42.42578125" customWidth="1"/>
    <col min="13057" max="13057" width="12.140625" customWidth="1"/>
    <col min="13058" max="13058" width="57.85546875" customWidth="1"/>
    <col min="13059" max="13059" width="11.5703125" customWidth="1"/>
    <col min="13060" max="13060" width="15.140625" customWidth="1"/>
    <col min="13061" max="13061" width="18.28515625" customWidth="1"/>
    <col min="13064" max="13064" width="42.42578125" customWidth="1"/>
    <col min="13313" max="13313" width="12.140625" customWidth="1"/>
    <col min="13314" max="13314" width="57.85546875" customWidth="1"/>
    <col min="13315" max="13315" width="11.5703125" customWidth="1"/>
    <col min="13316" max="13316" width="15.140625" customWidth="1"/>
    <col min="13317" max="13317" width="18.28515625" customWidth="1"/>
    <col min="13320" max="13320" width="42.42578125" customWidth="1"/>
    <col min="13569" max="13569" width="12.140625" customWidth="1"/>
    <col min="13570" max="13570" width="57.85546875" customWidth="1"/>
    <col min="13571" max="13571" width="11.5703125" customWidth="1"/>
    <col min="13572" max="13572" width="15.140625" customWidth="1"/>
    <col min="13573" max="13573" width="18.28515625" customWidth="1"/>
    <col min="13576" max="13576" width="42.42578125" customWidth="1"/>
    <col min="13825" max="13825" width="12.140625" customWidth="1"/>
    <col min="13826" max="13826" width="57.85546875" customWidth="1"/>
    <col min="13827" max="13827" width="11.5703125" customWidth="1"/>
    <col min="13828" max="13828" width="15.140625" customWidth="1"/>
    <col min="13829" max="13829" width="18.28515625" customWidth="1"/>
    <col min="13832" max="13832" width="42.42578125" customWidth="1"/>
    <col min="14081" max="14081" width="12.140625" customWidth="1"/>
    <col min="14082" max="14082" width="57.85546875" customWidth="1"/>
    <col min="14083" max="14083" width="11.5703125" customWidth="1"/>
    <col min="14084" max="14084" width="15.140625" customWidth="1"/>
    <col min="14085" max="14085" width="18.28515625" customWidth="1"/>
    <col min="14088" max="14088" width="42.42578125" customWidth="1"/>
    <col min="14337" max="14337" width="12.140625" customWidth="1"/>
    <col min="14338" max="14338" width="57.85546875" customWidth="1"/>
    <col min="14339" max="14339" width="11.5703125" customWidth="1"/>
    <col min="14340" max="14340" width="15.140625" customWidth="1"/>
    <col min="14341" max="14341" width="18.28515625" customWidth="1"/>
    <col min="14344" max="14344" width="42.42578125" customWidth="1"/>
    <col min="14593" max="14593" width="12.140625" customWidth="1"/>
    <col min="14594" max="14594" width="57.85546875" customWidth="1"/>
    <col min="14595" max="14595" width="11.5703125" customWidth="1"/>
    <col min="14596" max="14596" width="15.140625" customWidth="1"/>
    <col min="14597" max="14597" width="18.28515625" customWidth="1"/>
    <col min="14600" max="14600" width="42.42578125" customWidth="1"/>
    <col min="14849" max="14849" width="12.140625" customWidth="1"/>
    <col min="14850" max="14850" width="57.85546875" customWidth="1"/>
    <col min="14851" max="14851" width="11.5703125" customWidth="1"/>
    <col min="14852" max="14852" width="15.140625" customWidth="1"/>
    <col min="14853" max="14853" width="18.28515625" customWidth="1"/>
    <col min="14856" max="14856" width="42.42578125" customWidth="1"/>
    <col min="15105" max="15105" width="12.140625" customWidth="1"/>
    <col min="15106" max="15106" width="57.85546875" customWidth="1"/>
    <col min="15107" max="15107" width="11.5703125" customWidth="1"/>
    <col min="15108" max="15108" width="15.140625" customWidth="1"/>
    <col min="15109" max="15109" width="18.28515625" customWidth="1"/>
    <col min="15112" max="15112" width="42.42578125" customWidth="1"/>
    <col min="15361" max="15361" width="12.140625" customWidth="1"/>
    <col min="15362" max="15362" width="57.85546875" customWidth="1"/>
    <col min="15363" max="15363" width="11.5703125" customWidth="1"/>
    <col min="15364" max="15364" width="15.140625" customWidth="1"/>
    <col min="15365" max="15365" width="18.28515625" customWidth="1"/>
    <col min="15368" max="15368" width="42.42578125" customWidth="1"/>
    <col min="15617" max="15617" width="12.140625" customWidth="1"/>
    <col min="15618" max="15618" width="57.85546875" customWidth="1"/>
    <col min="15619" max="15619" width="11.5703125" customWidth="1"/>
    <col min="15620" max="15620" width="15.140625" customWidth="1"/>
    <col min="15621" max="15621" width="18.28515625" customWidth="1"/>
    <col min="15624" max="15624" width="42.42578125" customWidth="1"/>
    <col min="15873" max="15873" width="12.140625" customWidth="1"/>
    <col min="15874" max="15874" width="57.85546875" customWidth="1"/>
    <col min="15875" max="15875" width="11.5703125" customWidth="1"/>
    <col min="15876" max="15876" width="15.140625" customWidth="1"/>
    <col min="15877" max="15877" width="18.28515625" customWidth="1"/>
    <col min="15880" max="15880" width="42.42578125" customWidth="1"/>
    <col min="16129" max="16129" width="12.140625" customWidth="1"/>
    <col min="16130" max="16130" width="57.85546875" customWidth="1"/>
    <col min="16131" max="16131" width="11.5703125" customWidth="1"/>
    <col min="16132" max="16132" width="15.140625" customWidth="1"/>
    <col min="16133" max="16133" width="18.28515625" customWidth="1"/>
    <col min="16136" max="16136" width="42.42578125" customWidth="1"/>
  </cols>
  <sheetData>
    <row r="1" spans="1:5" x14ac:dyDescent="0.25">
      <c r="A1" s="1" t="s">
        <v>0</v>
      </c>
      <c r="B1" s="2"/>
      <c r="C1" s="3"/>
      <c r="D1" s="2"/>
      <c r="E1" s="4"/>
    </row>
    <row r="2" spans="1:5" x14ac:dyDescent="0.25">
      <c r="A2" s="5" t="str">
        <f>+'[1]Tab 1 - Assumptions'!A4</f>
        <v xml:space="preserve">FY2026 - Service:  </v>
      </c>
      <c r="B2" s="6">
        <f>+'[1]Tab 1 - Assumptions'!B4</f>
        <v>3835</v>
      </c>
      <c r="C2" s="7"/>
      <c r="D2" s="8"/>
      <c r="E2" s="4"/>
    </row>
    <row r="3" spans="1:5" ht="52.5" thickBot="1" x14ac:dyDescent="0.3">
      <c r="A3" s="9" t="s">
        <v>1</v>
      </c>
      <c r="B3" s="10" t="s">
        <v>2</v>
      </c>
      <c r="C3" s="11" t="s">
        <v>3</v>
      </c>
      <c r="D3" s="12" t="s">
        <v>4</v>
      </c>
      <c r="E3" s="13" t="s">
        <v>5</v>
      </c>
    </row>
    <row r="4" spans="1:5" x14ac:dyDescent="0.25">
      <c r="A4" s="14" t="s">
        <v>6</v>
      </c>
      <c r="B4" s="15" t="s">
        <v>7</v>
      </c>
      <c r="C4" s="16">
        <v>0</v>
      </c>
      <c r="D4" s="17">
        <v>1</v>
      </c>
      <c r="E4" s="18">
        <f>C4*D4</f>
        <v>0</v>
      </c>
    </row>
    <row r="5" spans="1:5" x14ac:dyDescent="0.25">
      <c r="A5" s="19" t="s">
        <v>8</v>
      </c>
      <c r="B5" s="15" t="s">
        <v>9</v>
      </c>
      <c r="C5" s="16">
        <v>0</v>
      </c>
      <c r="D5" s="17">
        <f>+D4</f>
        <v>1</v>
      </c>
      <c r="E5" s="18">
        <f>C5*D5</f>
        <v>0</v>
      </c>
    </row>
    <row r="6" spans="1:5" x14ac:dyDescent="0.25">
      <c r="A6" s="19" t="s">
        <v>10</v>
      </c>
      <c r="B6" s="15" t="s">
        <v>11</v>
      </c>
      <c r="C6" s="16">
        <v>0</v>
      </c>
      <c r="D6" s="17">
        <f t="shared" ref="D6:D69" si="0">+D5</f>
        <v>1</v>
      </c>
      <c r="E6" s="18">
        <f t="shared" ref="E6:E69" si="1">C6*D6</f>
        <v>0</v>
      </c>
    </row>
    <row r="7" spans="1:5" x14ac:dyDescent="0.25">
      <c r="A7" s="19" t="s">
        <v>12</v>
      </c>
      <c r="B7" s="15" t="s">
        <v>13</v>
      </c>
      <c r="C7" s="16">
        <v>0</v>
      </c>
      <c r="D7" s="17">
        <f t="shared" si="0"/>
        <v>1</v>
      </c>
      <c r="E7" s="18">
        <f t="shared" si="1"/>
        <v>0</v>
      </c>
    </row>
    <row r="8" spans="1:5" x14ac:dyDescent="0.25">
      <c r="A8" s="19" t="s">
        <v>14</v>
      </c>
      <c r="B8" s="15" t="s">
        <v>15</v>
      </c>
      <c r="C8" s="16">
        <v>0</v>
      </c>
      <c r="D8" s="17">
        <f t="shared" si="0"/>
        <v>1</v>
      </c>
      <c r="E8" s="18">
        <f t="shared" si="1"/>
        <v>0</v>
      </c>
    </row>
    <row r="9" spans="1:5" x14ac:dyDescent="0.25">
      <c r="A9" s="20" t="s">
        <v>16</v>
      </c>
      <c r="B9" s="21" t="s">
        <v>17</v>
      </c>
      <c r="C9" s="22">
        <v>0</v>
      </c>
      <c r="D9" s="23">
        <f t="shared" si="0"/>
        <v>1</v>
      </c>
      <c r="E9" s="24">
        <f t="shared" si="1"/>
        <v>0</v>
      </c>
    </row>
    <row r="10" spans="1:5" x14ac:dyDescent="0.25">
      <c r="A10" s="19" t="s">
        <v>18</v>
      </c>
      <c r="B10" s="15" t="s">
        <v>19</v>
      </c>
      <c r="C10" s="16">
        <v>0</v>
      </c>
      <c r="D10" s="17">
        <f t="shared" si="0"/>
        <v>1</v>
      </c>
      <c r="E10" s="18">
        <f t="shared" si="1"/>
        <v>0</v>
      </c>
    </row>
    <row r="11" spans="1:5" x14ac:dyDescent="0.25">
      <c r="A11" s="19" t="s">
        <v>20</v>
      </c>
      <c r="B11" s="15" t="s">
        <v>21</v>
      </c>
      <c r="C11" s="16">
        <v>0</v>
      </c>
      <c r="D11" s="17">
        <f t="shared" si="0"/>
        <v>1</v>
      </c>
      <c r="E11" s="18">
        <f t="shared" si="1"/>
        <v>0</v>
      </c>
    </row>
    <row r="12" spans="1:5" x14ac:dyDescent="0.25">
      <c r="A12" s="19" t="s">
        <v>22</v>
      </c>
      <c r="B12" s="15" t="s">
        <v>23</v>
      </c>
      <c r="C12" s="16">
        <v>0</v>
      </c>
      <c r="D12" s="17">
        <f t="shared" si="0"/>
        <v>1</v>
      </c>
      <c r="E12" s="18">
        <f t="shared" si="1"/>
        <v>0</v>
      </c>
    </row>
    <row r="13" spans="1:5" x14ac:dyDescent="0.25">
      <c r="A13" s="19" t="s">
        <v>24</v>
      </c>
      <c r="B13" s="15" t="s">
        <v>25</v>
      </c>
      <c r="C13" s="16">
        <v>0</v>
      </c>
      <c r="D13" s="17">
        <f t="shared" si="0"/>
        <v>1</v>
      </c>
      <c r="E13" s="18">
        <f t="shared" si="1"/>
        <v>0</v>
      </c>
    </row>
    <row r="14" spans="1:5" x14ac:dyDescent="0.25">
      <c r="A14" s="19" t="s">
        <v>26</v>
      </c>
      <c r="B14" s="15" t="s">
        <v>27</v>
      </c>
      <c r="C14" s="16">
        <v>0</v>
      </c>
      <c r="D14" s="17">
        <f t="shared" si="0"/>
        <v>1</v>
      </c>
      <c r="E14" s="18">
        <f t="shared" si="1"/>
        <v>0</v>
      </c>
    </row>
    <row r="15" spans="1:5" x14ac:dyDescent="0.25">
      <c r="A15" s="19" t="s">
        <v>28</v>
      </c>
      <c r="B15" s="15" t="s">
        <v>29</v>
      </c>
      <c r="C15" s="16">
        <v>0</v>
      </c>
      <c r="D15" s="17">
        <f t="shared" si="0"/>
        <v>1</v>
      </c>
      <c r="E15" s="18">
        <f t="shared" si="1"/>
        <v>0</v>
      </c>
    </row>
    <row r="16" spans="1:5" x14ac:dyDescent="0.25">
      <c r="A16" s="19" t="s">
        <v>30</v>
      </c>
      <c r="B16" s="15" t="s">
        <v>31</v>
      </c>
      <c r="C16" s="16">
        <v>0</v>
      </c>
      <c r="D16" s="17">
        <f t="shared" si="0"/>
        <v>1</v>
      </c>
      <c r="E16" s="18">
        <f t="shared" si="1"/>
        <v>0</v>
      </c>
    </row>
    <row r="17" spans="1:5" x14ac:dyDescent="0.25">
      <c r="A17" s="20" t="s">
        <v>32</v>
      </c>
      <c r="B17" s="21" t="s">
        <v>33</v>
      </c>
      <c r="C17" s="22">
        <v>0</v>
      </c>
      <c r="D17" s="23">
        <f t="shared" si="0"/>
        <v>1</v>
      </c>
      <c r="E17" s="24">
        <f t="shared" si="1"/>
        <v>0</v>
      </c>
    </row>
    <row r="18" spans="1:5" x14ac:dyDescent="0.25">
      <c r="A18" s="25" t="s">
        <v>34</v>
      </c>
      <c r="B18" s="15" t="s">
        <v>35</v>
      </c>
      <c r="C18" s="16">
        <f>+'[1]Tab 7 - Usage'!N33+'[1]Tab 7 - Usage'!N105</f>
        <v>5382.7046692930753</v>
      </c>
      <c r="D18" s="17">
        <f t="shared" si="0"/>
        <v>1</v>
      </c>
      <c r="E18" s="18">
        <f t="shared" si="1"/>
        <v>5382.7046692930753</v>
      </c>
    </row>
    <row r="19" spans="1:5" ht="15.75" customHeight="1" x14ac:dyDescent="0.25">
      <c r="A19" s="26" t="s">
        <v>36</v>
      </c>
      <c r="B19" s="15" t="s">
        <v>37</v>
      </c>
      <c r="C19" s="16">
        <f>+'[1]Tab 7 - Usage'!N42</f>
        <v>8694.5353849921248</v>
      </c>
      <c r="D19" s="17">
        <f t="shared" si="0"/>
        <v>1</v>
      </c>
      <c r="E19" s="18">
        <f t="shared" si="1"/>
        <v>8694.5353849921248</v>
      </c>
    </row>
    <row r="20" spans="1:5" x14ac:dyDescent="0.25">
      <c r="A20" s="14" t="s">
        <v>38</v>
      </c>
      <c r="B20" s="15" t="s">
        <v>39</v>
      </c>
      <c r="C20" s="16">
        <f>+'[1]Tab 7 - Usage'!N43</f>
        <v>4413.4330518077086</v>
      </c>
      <c r="D20" s="17">
        <f t="shared" si="0"/>
        <v>1</v>
      </c>
      <c r="E20" s="18">
        <f t="shared" si="1"/>
        <v>4413.4330518077086</v>
      </c>
    </row>
    <row r="21" spans="1:5" x14ac:dyDescent="0.25">
      <c r="A21" s="19" t="s">
        <v>40</v>
      </c>
      <c r="B21" s="15" t="s">
        <v>41</v>
      </c>
      <c r="C21" s="16">
        <v>0</v>
      </c>
      <c r="D21" s="17">
        <f t="shared" si="0"/>
        <v>1</v>
      </c>
      <c r="E21" s="18">
        <f t="shared" si="1"/>
        <v>0</v>
      </c>
    </row>
    <row r="22" spans="1:5" x14ac:dyDescent="0.25">
      <c r="A22" s="19" t="s">
        <v>42</v>
      </c>
      <c r="B22" s="15" t="s">
        <v>43</v>
      </c>
      <c r="C22" s="16">
        <f>+'[1]Tab 7 - Usage'!N49</f>
        <v>3202.6069764045969</v>
      </c>
      <c r="D22" s="17">
        <f t="shared" si="0"/>
        <v>1</v>
      </c>
      <c r="E22" s="27">
        <f t="shared" si="1"/>
        <v>3202.6069764045969</v>
      </c>
    </row>
    <row r="23" spans="1:5" x14ac:dyDescent="0.25">
      <c r="A23" s="19" t="s">
        <v>44</v>
      </c>
      <c r="B23" s="15" t="s">
        <v>45</v>
      </c>
      <c r="C23" s="16">
        <f>+'[1]Tab 7 - Usage'!N50</f>
        <v>9.2631503036303595</v>
      </c>
      <c r="D23" s="17">
        <f t="shared" si="0"/>
        <v>1</v>
      </c>
      <c r="E23" s="18">
        <f t="shared" si="1"/>
        <v>9.2631503036303595</v>
      </c>
    </row>
    <row r="24" spans="1:5" x14ac:dyDescent="0.25">
      <c r="A24" s="19" t="s">
        <v>46</v>
      </c>
      <c r="B24" s="28" t="s">
        <v>47</v>
      </c>
      <c r="C24" s="16">
        <f>+'[1]Tab 7 - Usage'!N52</f>
        <v>130.3966542741812</v>
      </c>
      <c r="D24" s="17">
        <f t="shared" si="0"/>
        <v>1</v>
      </c>
      <c r="E24" s="18">
        <f t="shared" si="1"/>
        <v>130.3966542741812</v>
      </c>
    </row>
    <row r="25" spans="1:5" x14ac:dyDescent="0.25">
      <c r="A25" s="14" t="s">
        <v>48</v>
      </c>
      <c r="B25" s="28" t="s">
        <v>49</v>
      </c>
      <c r="C25" s="16">
        <f>+'[1]Tab 7 - Usage'!N57</f>
        <v>218.44747858890932</v>
      </c>
      <c r="D25" s="17">
        <f t="shared" si="0"/>
        <v>1</v>
      </c>
      <c r="E25" s="18">
        <f t="shared" si="1"/>
        <v>218.44747858890932</v>
      </c>
    </row>
    <row r="26" spans="1:5" x14ac:dyDescent="0.25">
      <c r="A26" s="19" t="s">
        <v>50</v>
      </c>
      <c r="B26" s="28" t="s">
        <v>51</v>
      </c>
      <c r="C26" s="16">
        <f>+'[1]Tab 7 - Usage'!N59</f>
        <v>16.185064816233261</v>
      </c>
      <c r="D26" s="17">
        <f t="shared" si="0"/>
        <v>1</v>
      </c>
      <c r="E26" s="18">
        <f t="shared" si="1"/>
        <v>16.185064816233261</v>
      </c>
    </row>
    <row r="27" spans="1:5" x14ac:dyDescent="0.25">
      <c r="A27" s="19" t="s">
        <v>52</v>
      </c>
      <c r="B27" s="15" t="s">
        <v>53</v>
      </c>
      <c r="C27" s="16">
        <v>0</v>
      </c>
      <c r="D27" s="17">
        <f t="shared" si="0"/>
        <v>1</v>
      </c>
      <c r="E27" s="18">
        <f t="shared" si="1"/>
        <v>0</v>
      </c>
    </row>
    <row r="28" spans="1:5" x14ac:dyDescent="0.25">
      <c r="A28" s="20" t="s">
        <v>54</v>
      </c>
      <c r="B28" s="29" t="s">
        <v>55</v>
      </c>
      <c r="C28" s="22">
        <f>+'[1]Tab 7 - Usage'!N60</f>
        <v>168.3653912330177</v>
      </c>
      <c r="D28" s="23">
        <f t="shared" si="0"/>
        <v>1</v>
      </c>
      <c r="E28" s="24">
        <f t="shared" si="1"/>
        <v>168.3653912330177</v>
      </c>
    </row>
    <row r="29" spans="1:5" x14ac:dyDescent="0.25">
      <c r="A29" s="14" t="s">
        <v>56</v>
      </c>
      <c r="B29" s="30" t="s">
        <v>57</v>
      </c>
      <c r="C29" s="16">
        <v>0</v>
      </c>
      <c r="D29" s="17">
        <f t="shared" si="0"/>
        <v>1</v>
      </c>
      <c r="E29" s="18">
        <f t="shared" si="1"/>
        <v>0</v>
      </c>
    </row>
    <row r="30" spans="1:5" x14ac:dyDescent="0.25">
      <c r="A30" s="19" t="s">
        <v>58</v>
      </c>
      <c r="B30" s="15" t="s">
        <v>59</v>
      </c>
      <c r="C30" s="16">
        <f>+'[1]Tab 7 - Usage'!N63</f>
        <v>1282.2846634596881</v>
      </c>
      <c r="D30" s="17">
        <f t="shared" si="0"/>
        <v>1</v>
      </c>
      <c r="E30" s="18">
        <f t="shared" si="1"/>
        <v>1282.2846634596881</v>
      </c>
    </row>
    <row r="31" spans="1:5" x14ac:dyDescent="0.25">
      <c r="A31" s="19" t="s">
        <v>60</v>
      </c>
      <c r="B31" s="28" t="s">
        <v>61</v>
      </c>
      <c r="C31" s="16">
        <f>+'[1]Tab 7 - Usage'!N64</f>
        <v>60.159580543357606</v>
      </c>
      <c r="D31" s="17">
        <f t="shared" si="0"/>
        <v>1</v>
      </c>
      <c r="E31" s="18">
        <f t="shared" si="1"/>
        <v>60.159580543357606</v>
      </c>
    </row>
    <row r="32" spans="1:5" x14ac:dyDescent="0.25">
      <c r="A32" s="19" t="s">
        <v>62</v>
      </c>
      <c r="B32" s="28" t="s">
        <v>63</v>
      </c>
      <c r="C32" s="16">
        <f>+'[1]Tab 7 - Usage'!N66</f>
        <v>35.627501167809072</v>
      </c>
      <c r="D32" s="17">
        <f t="shared" si="0"/>
        <v>1</v>
      </c>
      <c r="E32" s="18">
        <f t="shared" si="1"/>
        <v>35.627501167809072</v>
      </c>
    </row>
    <row r="33" spans="1:7" x14ac:dyDescent="0.25">
      <c r="A33" s="19" t="s">
        <v>64</v>
      </c>
      <c r="B33" s="28" t="s">
        <v>65</v>
      </c>
      <c r="C33" s="16">
        <f>+'[1]Tab 7 - Usage'!N68</f>
        <v>10107.827459888871</v>
      </c>
      <c r="D33" s="17">
        <f t="shared" si="0"/>
        <v>1</v>
      </c>
      <c r="E33" s="18">
        <f t="shared" si="1"/>
        <v>10107.827459888871</v>
      </c>
    </row>
    <row r="34" spans="1:7" x14ac:dyDescent="0.25">
      <c r="A34" s="19" t="s">
        <v>66</v>
      </c>
      <c r="B34" s="28" t="s">
        <v>67</v>
      </c>
      <c r="C34" s="16">
        <v>0</v>
      </c>
      <c r="D34" s="17">
        <f t="shared" si="0"/>
        <v>1</v>
      </c>
      <c r="E34" s="18">
        <f t="shared" si="1"/>
        <v>0</v>
      </c>
    </row>
    <row r="35" spans="1:7" x14ac:dyDescent="0.25">
      <c r="A35" s="20" t="s">
        <v>68</v>
      </c>
      <c r="B35" s="31" t="s">
        <v>69</v>
      </c>
      <c r="C35" s="22">
        <f>+'[1]Tab 7 - Usage'!N70</f>
        <v>255.60187266391023</v>
      </c>
      <c r="D35" s="23">
        <f t="shared" si="0"/>
        <v>1</v>
      </c>
      <c r="E35" s="24">
        <f t="shared" si="1"/>
        <v>255.60187266391023</v>
      </c>
    </row>
    <row r="36" spans="1:7" x14ac:dyDescent="0.25">
      <c r="A36" s="14" t="s">
        <v>70</v>
      </c>
      <c r="B36" s="15" t="s">
        <v>71</v>
      </c>
      <c r="C36" s="16">
        <f>+'[1]Tab 7 - Usage'!N71</f>
        <v>244.20107229021133</v>
      </c>
      <c r="D36" s="17">
        <f t="shared" si="0"/>
        <v>1</v>
      </c>
      <c r="E36" s="18">
        <f t="shared" si="1"/>
        <v>244.20107229021133</v>
      </c>
      <c r="G36" s="32"/>
    </row>
    <row r="37" spans="1:7" x14ac:dyDescent="0.25">
      <c r="A37" s="19" t="s">
        <v>72</v>
      </c>
      <c r="B37" s="15" t="s">
        <v>73</v>
      </c>
      <c r="C37" s="16">
        <f>+'[1]Tab 7 - Usage'!N72</f>
        <v>41.73507279657634</v>
      </c>
      <c r="D37" s="17">
        <f t="shared" si="0"/>
        <v>1</v>
      </c>
      <c r="E37" s="18">
        <f t="shared" si="1"/>
        <v>41.73507279657634</v>
      </c>
      <c r="G37" s="32"/>
    </row>
    <row r="38" spans="1:7" x14ac:dyDescent="0.25">
      <c r="A38" s="19" t="s">
        <v>74</v>
      </c>
      <c r="B38" s="15" t="s">
        <v>75</v>
      </c>
      <c r="C38" s="16">
        <f>+'[1]Tab 7 - Usage'!N74</f>
        <v>43.261965703768162</v>
      </c>
      <c r="D38" s="17">
        <f t="shared" si="0"/>
        <v>1</v>
      </c>
      <c r="E38" s="18">
        <f t="shared" si="1"/>
        <v>43.261965703768162</v>
      </c>
      <c r="G38" s="32"/>
    </row>
    <row r="39" spans="1:7" x14ac:dyDescent="0.25">
      <c r="A39" s="19" t="s">
        <v>76</v>
      </c>
      <c r="B39" s="15" t="s">
        <v>77</v>
      </c>
      <c r="C39" s="16">
        <f>+'[1]Tab 7 - Usage'!N75</f>
        <v>47.639058704384695</v>
      </c>
      <c r="D39" s="17">
        <f t="shared" si="0"/>
        <v>1</v>
      </c>
      <c r="E39" s="18">
        <f t="shared" si="1"/>
        <v>47.639058704384695</v>
      </c>
      <c r="G39" s="32"/>
    </row>
    <row r="40" spans="1:7" x14ac:dyDescent="0.25">
      <c r="A40" s="19" t="s">
        <v>78</v>
      </c>
      <c r="B40" s="15" t="s">
        <v>79</v>
      </c>
      <c r="C40" s="16">
        <f>+'[1]Tab 7 - Usage'!N76</f>
        <v>36.136465470206346</v>
      </c>
      <c r="D40" s="17">
        <f t="shared" si="0"/>
        <v>1</v>
      </c>
      <c r="E40" s="18">
        <f t="shared" si="1"/>
        <v>36.136465470206346</v>
      </c>
      <c r="G40" s="32"/>
    </row>
    <row r="41" spans="1:7" x14ac:dyDescent="0.25">
      <c r="A41" s="19" t="s">
        <v>80</v>
      </c>
      <c r="B41" s="15" t="s">
        <v>81</v>
      </c>
      <c r="C41" s="16">
        <f>+'[1]Tab 7 - Usage'!N77</f>
        <v>24.226700794110169</v>
      </c>
      <c r="D41" s="17">
        <f t="shared" si="0"/>
        <v>1</v>
      </c>
      <c r="E41" s="18">
        <f t="shared" si="1"/>
        <v>24.226700794110169</v>
      </c>
      <c r="G41" s="32"/>
    </row>
    <row r="42" spans="1:7" x14ac:dyDescent="0.25">
      <c r="A42" s="19" t="s">
        <v>82</v>
      </c>
      <c r="B42" s="15" t="s">
        <v>83</v>
      </c>
      <c r="C42" s="16">
        <f>+'[1]Tab 7 - Usage'!N78</f>
        <v>12.113350397055084</v>
      </c>
      <c r="D42" s="17">
        <f t="shared" si="0"/>
        <v>1</v>
      </c>
      <c r="E42" s="18">
        <f t="shared" si="1"/>
        <v>12.113350397055084</v>
      </c>
      <c r="G42" s="32"/>
    </row>
    <row r="43" spans="1:7" x14ac:dyDescent="0.25">
      <c r="A43" s="19" t="s">
        <v>84</v>
      </c>
      <c r="B43" s="15" t="s">
        <v>85</v>
      </c>
      <c r="C43" s="16">
        <f>+'[1]Tab 7 - Usage'!N79</f>
        <v>27.687658050411621</v>
      </c>
      <c r="D43" s="17">
        <f t="shared" si="0"/>
        <v>1</v>
      </c>
      <c r="E43" s="18">
        <f t="shared" si="1"/>
        <v>27.687658050411621</v>
      </c>
      <c r="G43" s="32"/>
    </row>
    <row r="44" spans="1:7" x14ac:dyDescent="0.25">
      <c r="A44" s="19" t="s">
        <v>86</v>
      </c>
      <c r="B44" s="15" t="s">
        <v>87</v>
      </c>
      <c r="C44" s="16">
        <f>+'[1]Tab 7 - Usage'!N80</f>
        <v>26.771522306096529</v>
      </c>
      <c r="D44" s="17">
        <f t="shared" si="0"/>
        <v>1</v>
      </c>
      <c r="E44" s="18">
        <f t="shared" si="1"/>
        <v>26.771522306096529</v>
      </c>
      <c r="G44" s="32"/>
    </row>
    <row r="45" spans="1:7" x14ac:dyDescent="0.25">
      <c r="A45" s="19" t="s">
        <v>88</v>
      </c>
      <c r="B45" s="15" t="s">
        <v>89</v>
      </c>
      <c r="C45" s="16">
        <f>+'[1]Tab 7 - Usage'!N81</f>
        <v>8.5506002802741765</v>
      </c>
      <c r="D45" s="17">
        <f t="shared" si="0"/>
        <v>1</v>
      </c>
      <c r="E45" s="18">
        <f t="shared" si="1"/>
        <v>8.5506002802741765</v>
      </c>
      <c r="G45" s="32"/>
    </row>
    <row r="46" spans="1:7" x14ac:dyDescent="0.25">
      <c r="A46" s="19" t="s">
        <v>90</v>
      </c>
      <c r="B46" s="15" t="s">
        <v>91</v>
      </c>
      <c r="C46" s="16">
        <f>+'[1]Tab 7 - Usage'!N82</f>
        <v>1.1197214652739993</v>
      </c>
      <c r="D46" s="17">
        <f t="shared" si="0"/>
        <v>1</v>
      </c>
      <c r="E46" s="18">
        <f t="shared" si="1"/>
        <v>1.1197214652739993</v>
      </c>
      <c r="G46" s="32"/>
    </row>
    <row r="47" spans="1:7" x14ac:dyDescent="0.25">
      <c r="A47" s="20" t="s">
        <v>92</v>
      </c>
      <c r="B47" s="21" t="s">
        <v>93</v>
      </c>
      <c r="C47" s="22">
        <f>+'[1]Tab 7 - Usage'!N83</f>
        <v>31.250408167192528</v>
      </c>
      <c r="D47" s="23">
        <f t="shared" si="0"/>
        <v>1</v>
      </c>
      <c r="E47" s="24">
        <f t="shared" si="1"/>
        <v>31.250408167192528</v>
      </c>
      <c r="G47" s="32"/>
    </row>
    <row r="48" spans="1:7" x14ac:dyDescent="0.25">
      <c r="A48" s="25" t="s">
        <v>94</v>
      </c>
      <c r="B48" s="15" t="s">
        <v>95</v>
      </c>
      <c r="C48" s="16">
        <f>+'[1]Tab 7 - Usage'!N73</f>
        <v>0</v>
      </c>
      <c r="D48" s="17">
        <f t="shared" si="0"/>
        <v>1</v>
      </c>
      <c r="E48" s="18">
        <f t="shared" si="1"/>
        <v>0</v>
      </c>
      <c r="G48" s="32"/>
    </row>
    <row r="49" spans="1:5" x14ac:dyDescent="0.25">
      <c r="A49" s="25" t="s">
        <v>96</v>
      </c>
      <c r="B49" s="15" t="s">
        <v>97</v>
      </c>
      <c r="C49" s="16">
        <f>+'[1]Tab 7 - Usage'!N86</f>
        <v>1144.3553375100275</v>
      </c>
      <c r="D49" s="17">
        <f t="shared" si="0"/>
        <v>1</v>
      </c>
      <c r="E49" s="18">
        <f t="shared" si="1"/>
        <v>1144.3553375100275</v>
      </c>
    </row>
    <row r="50" spans="1:5" x14ac:dyDescent="0.25">
      <c r="A50" s="19" t="s">
        <v>98</v>
      </c>
      <c r="B50" s="15" t="s">
        <v>99</v>
      </c>
      <c r="C50" s="16">
        <f>+'[1]Tab 7 - Usage'!N88</f>
        <v>1130.6133013453009</v>
      </c>
      <c r="D50" s="17">
        <f t="shared" si="0"/>
        <v>1</v>
      </c>
      <c r="E50" s="18">
        <f t="shared" si="1"/>
        <v>1130.6133013453009</v>
      </c>
    </row>
    <row r="51" spans="1:5" x14ac:dyDescent="0.25">
      <c r="A51" s="14" t="s">
        <v>100</v>
      </c>
      <c r="B51" s="15" t="s">
        <v>101</v>
      </c>
      <c r="C51" s="16">
        <f>+'[1]Tab 7 - Usage'!N91</f>
        <v>2402.7186787570436</v>
      </c>
      <c r="D51" s="17">
        <f t="shared" si="0"/>
        <v>1</v>
      </c>
      <c r="E51" s="18">
        <f t="shared" si="1"/>
        <v>2402.7186787570436</v>
      </c>
    </row>
    <row r="52" spans="1:5" x14ac:dyDescent="0.25">
      <c r="A52" s="33" t="s">
        <v>102</v>
      </c>
      <c r="B52" s="15" t="s">
        <v>103</v>
      </c>
      <c r="C52" s="16">
        <f>+'[1]Tab 7 - Usage'!N96</f>
        <v>32290.832994153036</v>
      </c>
      <c r="D52" s="17">
        <f t="shared" si="0"/>
        <v>1</v>
      </c>
      <c r="E52" s="18">
        <f t="shared" si="1"/>
        <v>32290.832994153036</v>
      </c>
    </row>
    <row r="53" spans="1:5" x14ac:dyDescent="0.25">
      <c r="A53" s="14" t="s">
        <v>104</v>
      </c>
      <c r="B53" s="15" t="s">
        <v>105</v>
      </c>
      <c r="C53" s="16">
        <f>+'[1]Tab 7 - Usage'!N101</f>
        <v>209.48970686671731</v>
      </c>
      <c r="D53" s="17">
        <f t="shared" si="0"/>
        <v>1</v>
      </c>
      <c r="E53" s="18">
        <f t="shared" si="1"/>
        <v>209.48970686671731</v>
      </c>
    </row>
    <row r="54" spans="1:5" x14ac:dyDescent="0.25">
      <c r="A54" s="19" t="s">
        <v>106</v>
      </c>
      <c r="B54" s="15" t="s">
        <v>107</v>
      </c>
      <c r="C54" s="16">
        <f>+'[1]Tab 7 - Usage'!N102</f>
        <v>253.6678083148006</v>
      </c>
      <c r="D54" s="17">
        <f t="shared" si="0"/>
        <v>1</v>
      </c>
      <c r="E54" s="18">
        <f t="shared" si="1"/>
        <v>253.6678083148006</v>
      </c>
    </row>
    <row r="55" spans="1:5" x14ac:dyDescent="0.25">
      <c r="A55" s="19" t="s">
        <v>108</v>
      </c>
      <c r="B55" s="15" t="s">
        <v>109</v>
      </c>
      <c r="C55" s="16">
        <f>+'[1]Tab 7 - Usage'!N103</f>
        <v>229.84827896260828</v>
      </c>
      <c r="D55" s="17">
        <f t="shared" si="0"/>
        <v>1</v>
      </c>
      <c r="E55" s="18">
        <f t="shared" si="1"/>
        <v>229.84827896260828</v>
      </c>
    </row>
    <row r="56" spans="1:5" x14ac:dyDescent="0.25">
      <c r="A56" s="19" t="s">
        <v>110</v>
      </c>
      <c r="B56" s="15" t="s">
        <v>111</v>
      </c>
      <c r="C56" s="16">
        <f>+'[1]Tab 7 - Usage'!N108</f>
        <v>125.81597555260575</v>
      </c>
      <c r="D56" s="17">
        <f t="shared" si="0"/>
        <v>1</v>
      </c>
      <c r="E56" s="18">
        <f t="shared" si="1"/>
        <v>125.81597555260575</v>
      </c>
    </row>
    <row r="57" spans="1:5" x14ac:dyDescent="0.25">
      <c r="A57" s="14" t="s">
        <v>112</v>
      </c>
      <c r="B57" s="15" t="s">
        <v>113</v>
      </c>
      <c r="C57" s="16">
        <f>+'[1]Tab 7 - Usage'!N151</f>
        <v>139632.32050548209</v>
      </c>
      <c r="D57" s="17">
        <f t="shared" si="0"/>
        <v>1</v>
      </c>
      <c r="E57" s="18">
        <f t="shared" si="1"/>
        <v>139632.32050548209</v>
      </c>
    </row>
    <row r="58" spans="1:5" x14ac:dyDescent="0.25">
      <c r="A58" s="19" t="s">
        <v>114</v>
      </c>
      <c r="B58" s="15" t="s">
        <v>115</v>
      </c>
      <c r="C58" s="16">
        <f>+'[1]Tab 7 - Usage'!N153</f>
        <v>318.20448185877478</v>
      </c>
      <c r="D58" s="17">
        <f t="shared" si="0"/>
        <v>1</v>
      </c>
      <c r="E58" s="18">
        <f t="shared" si="1"/>
        <v>318.20448185877478</v>
      </c>
    </row>
    <row r="59" spans="1:5" x14ac:dyDescent="0.25">
      <c r="A59" s="19" t="s">
        <v>116</v>
      </c>
      <c r="B59" s="15" t="s">
        <v>117</v>
      </c>
      <c r="C59" s="16">
        <f>+'[1]Tab 7 - Usage'!N157</f>
        <v>284.30745931911645</v>
      </c>
      <c r="D59" s="17">
        <f t="shared" si="0"/>
        <v>1</v>
      </c>
      <c r="E59" s="18">
        <f t="shared" si="1"/>
        <v>284.30745931911645</v>
      </c>
    </row>
    <row r="60" spans="1:5" x14ac:dyDescent="0.25">
      <c r="A60" s="20" t="s">
        <v>118</v>
      </c>
      <c r="B60" s="21" t="s">
        <v>119</v>
      </c>
      <c r="C60" s="22">
        <f>+'[1]Tab 7 - Usage'!N164</f>
        <v>60.566751985275424</v>
      </c>
      <c r="D60" s="23">
        <f t="shared" si="0"/>
        <v>1</v>
      </c>
      <c r="E60" s="24">
        <f t="shared" si="1"/>
        <v>60.566751985275424</v>
      </c>
    </row>
    <row r="61" spans="1:5" x14ac:dyDescent="0.25">
      <c r="A61" s="14" t="s">
        <v>120</v>
      </c>
      <c r="B61" s="15" t="s">
        <v>121</v>
      </c>
      <c r="C61" s="16">
        <f>+'[1]Tab 7 - Usage'!N184</f>
        <v>264029.91434016719</v>
      </c>
      <c r="D61" s="17">
        <f t="shared" si="0"/>
        <v>1</v>
      </c>
      <c r="E61" s="18">
        <f t="shared" si="1"/>
        <v>264029.91434016719</v>
      </c>
    </row>
    <row r="62" spans="1:5" x14ac:dyDescent="0.25">
      <c r="A62" s="19" t="s">
        <v>122</v>
      </c>
      <c r="B62" s="15" t="s">
        <v>123</v>
      </c>
      <c r="C62" s="16">
        <f>+'[1]Tab 7 - Usage'!N195</f>
        <v>71849.065469376248</v>
      </c>
      <c r="D62" s="17">
        <f t="shared" si="0"/>
        <v>1</v>
      </c>
      <c r="E62" s="18">
        <f t="shared" si="1"/>
        <v>71849.065469376248</v>
      </c>
    </row>
    <row r="63" spans="1:5" x14ac:dyDescent="0.25">
      <c r="A63" s="19" t="s">
        <v>124</v>
      </c>
      <c r="B63" s="15" t="s">
        <v>125</v>
      </c>
      <c r="C63" s="16">
        <f>+'[1]Tab 7 - Usage'!N196</f>
        <v>22.69980788691835</v>
      </c>
      <c r="D63" s="17">
        <f t="shared" si="0"/>
        <v>1</v>
      </c>
      <c r="E63" s="18">
        <f t="shared" si="1"/>
        <v>22.69980788691835</v>
      </c>
    </row>
    <row r="64" spans="1:5" x14ac:dyDescent="0.25">
      <c r="A64" s="19" t="s">
        <v>126</v>
      </c>
      <c r="B64" s="15" t="s">
        <v>127</v>
      </c>
      <c r="C64" s="16">
        <f>+'[1]Tab 7 - Usage'!N197</f>
        <v>31.04682244623362</v>
      </c>
      <c r="D64" s="17">
        <f t="shared" si="0"/>
        <v>1</v>
      </c>
      <c r="E64" s="18">
        <f t="shared" si="1"/>
        <v>31.04682244623362</v>
      </c>
    </row>
    <row r="65" spans="1:5" x14ac:dyDescent="0.25">
      <c r="A65" s="19" t="s">
        <v>128</v>
      </c>
      <c r="B65" s="15" t="s">
        <v>129</v>
      </c>
      <c r="C65" s="16">
        <f>+'[1]Tab 7 - Usage'!N198</f>
        <v>17.915543444383989</v>
      </c>
      <c r="D65" s="17">
        <f t="shared" si="0"/>
        <v>1</v>
      </c>
      <c r="E65" s="18">
        <f t="shared" si="1"/>
        <v>17.915543444383989</v>
      </c>
    </row>
    <row r="66" spans="1:5" x14ac:dyDescent="0.25">
      <c r="A66" s="19" t="s">
        <v>130</v>
      </c>
      <c r="B66" s="15" t="s">
        <v>131</v>
      </c>
      <c r="C66" s="16">
        <f>+'[1]Tab 7 - Usage'!N199</f>
        <v>23.005186468356712</v>
      </c>
      <c r="D66" s="17">
        <f t="shared" si="0"/>
        <v>1</v>
      </c>
      <c r="E66" s="18">
        <f t="shared" si="1"/>
        <v>23.005186468356712</v>
      </c>
    </row>
    <row r="67" spans="1:5" x14ac:dyDescent="0.25">
      <c r="A67" s="19" t="s">
        <v>132</v>
      </c>
      <c r="B67" s="15" t="s">
        <v>133</v>
      </c>
      <c r="C67" s="16">
        <f>+'[1]Tab 7 - Usage'!N201</f>
        <v>45.908580076233982</v>
      </c>
      <c r="D67" s="17">
        <f t="shared" si="0"/>
        <v>1</v>
      </c>
      <c r="E67" s="18">
        <f t="shared" si="1"/>
        <v>45.908580076233982</v>
      </c>
    </row>
    <row r="68" spans="1:5" x14ac:dyDescent="0.25">
      <c r="A68" s="19" t="s">
        <v>134</v>
      </c>
      <c r="B68" s="34" t="s">
        <v>135</v>
      </c>
      <c r="C68" s="16">
        <f>+'[1]Tab 7 - Usage'!N202</f>
        <v>64.027709241576872</v>
      </c>
      <c r="D68" s="17">
        <f t="shared" si="0"/>
        <v>1</v>
      </c>
      <c r="E68" s="35">
        <f t="shared" si="1"/>
        <v>64.027709241576872</v>
      </c>
    </row>
    <row r="69" spans="1:5" x14ac:dyDescent="0.25">
      <c r="A69" s="20" t="s">
        <v>136</v>
      </c>
      <c r="B69" s="21" t="s">
        <v>137</v>
      </c>
      <c r="C69" s="22">
        <f>+'[1]Tab 7 - Usage'!N216</f>
        <v>164730.062806715</v>
      </c>
      <c r="D69" s="23">
        <f t="shared" si="0"/>
        <v>1</v>
      </c>
      <c r="E69" s="24">
        <f t="shared" si="1"/>
        <v>164730.062806715</v>
      </c>
    </row>
    <row r="70" spans="1:5" x14ac:dyDescent="0.25">
      <c r="A70" s="19" t="s">
        <v>138</v>
      </c>
      <c r="B70" s="15" t="s">
        <v>139</v>
      </c>
      <c r="C70" s="16">
        <f>+'[1]Tab 7 - Usage'!N256</f>
        <v>25032.900249107443</v>
      </c>
      <c r="D70" s="17">
        <f t="shared" ref="D70:D98" si="2">+D69</f>
        <v>1</v>
      </c>
      <c r="E70" s="18">
        <f t="shared" ref="E70:E98" si="3">C70*D70</f>
        <v>25032.900249107443</v>
      </c>
    </row>
    <row r="71" spans="1:5" x14ac:dyDescent="0.25">
      <c r="A71" s="19" t="s">
        <v>140</v>
      </c>
      <c r="B71" s="15" t="s">
        <v>141</v>
      </c>
      <c r="C71" s="16">
        <f>+'[1]Tab 7 - Usage'!N260</f>
        <v>3643.4718551411142</v>
      </c>
      <c r="D71" s="17">
        <f t="shared" si="2"/>
        <v>1</v>
      </c>
      <c r="E71" s="35">
        <f t="shared" si="3"/>
        <v>3643.4718551411142</v>
      </c>
    </row>
    <row r="72" spans="1:5" x14ac:dyDescent="0.25">
      <c r="A72" s="36" t="s">
        <v>142</v>
      </c>
      <c r="B72" s="37" t="s">
        <v>143</v>
      </c>
      <c r="C72" s="22">
        <f>+'[1]Tab 7 - Usage'!N263</f>
        <v>94.769153106372116</v>
      </c>
      <c r="D72" s="23">
        <f t="shared" si="2"/>
        <v>1</v>
      </c>
      <c r="E72" s="24">
        <f t="shared" si="3"/>
        <v>94.769153106372116</v>
      </c>
    </row>
    <row r="73" spans="1:5" x14ac:dyDescent="0.25">
      <c r="A73" s="25" t="s">
        <v>144</v>
      </c>
      <c r="B73" s="38" t="s">
        <v>145</v>
      </c>
      <c r="C73" s="16">
        <f>+'[1]Tab 7 - Usage'!N276</f>
        <v>3196.2958190548707</v>
      </c>
      <c r="D73" s="17">
        <f t="shared" si="2"/>
        <v>1</v>
      </c>
      <c r="E73" s="18">
        <f t="shared" si="3"/>
        <v>3196.2958190548707</v>
      </c>
    </row>
    <row r="74" spans="1:5" x14ac:dyDescent="0.25">
      <c r="A74" s="36" t="s">
        <v>146</v>
      </c>
      <c r="B74" s="37" t="s">
        <v>147</v>
      </c>
      <c r="C74" s="16">
        <f>+'[1]Tab 7 - Usage'!N277</f>
        <v>2.8502000934247254</v>
      </c>
      <c r="D74" s="23">
        <f t="shared" si="2"/>
        <v>1</v>
      </c>
      <c r="E74" s="24">
        <f t="shared" si="3"/>
        <v>2.8502000934247254</v>
      </c>
    </row>
    <row r="75" spans="1:5" x14ac:dyDescent="0.25">
      <c r="A75" s="39" t="s">
        <v>148</v>
      </c>
      <c r="B75" s="40" t="s">
        <v>149</v>
      </c>
      <c r="C75" s="41">
        <f>+'[1]Tab 7 - Usage'!N280</f>
        <v>124.3908755058934</v>
      </c>
      <c r="D75" s="17">
        <f t="shared" si="2"/>
        <v>1</v>
      </c>
      <c r="E75" s="18">
        <f t="shared" si="3"/>
        <v>124.3908755058934</v>
      </c>
    </row>
    <row r="76" spans="1:5" x14ac:dyDescent="0.25">
      <c r="A76" s="39" t="s">
        <v>150</v>
      </c>
      <c r="B76" s="40" t="s">
        <v>151</v>
      </c>
      <c r="C76" s="16">
        <f>+'[1]Tab 7 - Usage'!N281</f>
        <v>43.567344285206516</v>
      </c>
      <c r="D76" s="17">
        <f t="shared" si="2"/>
        <v>1</v>
      </c>
      <c r="E76" s="18">
        <f t="shared" si="3"/>
        <v>43.567344285206516</v>
      </c>
    </row>
    <row r="77" spans="1:5" x14ac:dyDescent="0.25">
      <c r="A77" s="42" t="s">
        <v>152</v>
      </c>
      <c r="B77" s="40" t="s">
        <v>153</v>
      </c>
      <c r="C77" s="16">
        <f>+'[1]Tab 7 - Usage'!N283</f>
        <v>3.766335837739816</v>
      </c>
      <c r="D77" s="17">
        <f t="shared" si="2"/>
        <v>1</v>
      </c>
      <c r="E77" s="18">
        <f t="shared" si="3"/>
        <v>3.766335837739816</v>
      </c>
    </row>
    <row r="78" spans="1:5" x14ac:dyDescent="0.25">
      <c r="A78" s="39" t="s">
        <v>154</v>
      </c>
      <c r="B78" s="40" t="s">
        <v>155</v>
      </c>
      <c r="C78" s="16">
        <f>+'[1]Tab 7 - Usage'!N284</f>
        <v>105.1520248752765</v>
      </c>
      <c r="D78" s="17">
        <f t="shared" si="2"/>
        <v>1</v>
      </c>
      <c r="E78" s="18">
        <f t="shared" si="3"/>
        <v>105.1520248752765</v>
      </c>
    </row>
    <row r="79" spans="1:5" x14ac:dyDescent="0.25">
      <c r="A79" s="36" t="s">
        <v>156</v>
      </c>
      <c r="B79" s="37" t="s">
        <v>157</v>
      </c>
      <c r="C79" s="16">
        <f>+'[1]Tab 7 - Usage'!N285</f>
        <v>1747.4780358507953</v>
      </c>
      <c r="D79" s="23">
        <f t="shared" si="2"/>
        <v>1</v>
      </c>
      <c r="E79" s="24">
        <f t="shared" si="3"/>
        <v>1747.4780358507953</v>
      </c>
    </row>
    <row r="80" spans="1:5" x14ac:dyDescent="0.25">
      <c r="A80" s="39" t="s">
        <v>158</v>
      </c>
      <c r="B80" s="40" t="s">
        <v>159</v>
      </c>
      <c r="C80" s="16">
        <f>+'[1]Tab 7 - Usage'!N287</f>
        <v>73.596238126645588</v>
      </c>
      <c r="D80" s="17">
        <f t="shared" si="2"/>
        <v>1</v>
      </c>
      <c r="E80" s="18">
        <f t="shared" si="3"/>
        <v>73.596238126645588</v>
      </c>
    </row>
    <row r="81" spans="1:5" x14ac:dyDescent="0.25">
      <c r="A81" s="25" t="s">
        <v>160</v>
      </c>
      <c r="B81" s="40" t="s">
        <v>161</v>
      </c>
      <c r="C81" s="16">
        <f>+'[1]Tab 7 - Usage'!N309</f>
        <v>23819.020387889956</v>
      </c>
      <c r="D81" s="17">
        <f t="shared" si="2"/>
        <v>1</v>
      </c>
      <c r="E81" s="18">
        <f t="shared" si="3"/>
        <v>23819.020387889956</v>
      </c>
    </row>
    <row r="82" spans="1:5" x14ac:dyDescent="0.25">
      <c r="A82" s="39" t="s">
        <v>162</v>
      </c>
      <c r="B82" s="40" t="s">
        <v>163</v>
      </c>
      <c r="C82" s="16">
        <f>+'[1]Tab 7 - Usage'!N310</f>
        <v>470.58839399651811</v>
      </c>
      <c r="D82" s="17">
        <f t="shared" si="2"/>
        <v>1</v>
      </c>
      <c r="E82" s="18">
        <f t="shared" si="3"/>
        <v>470.58839399651811</v>
      </c>
    </row>
    <row r="83" spans="1:5" x14ac:dyDescent="0.25">
      <c r="A83" s="39" t="s">
        <v>164</v>
      </c>
      <c r="B83" s="40" t="s">
        <v>165</v>
      </c>
      <c r="C83" s="16">
        <f>+'[1]Tab 7 - Usage'!N311</f>
        <v>16248.278182591006</v>
      </c>
      <c r="D83" s="17">
        <f t="shared" si="2"/>
        <v>1</v>
      </c>
      <c r="E83" s="18">
        <f t="shared" si="3"/>
        <v>16248.278182591006</v>
      </c>
    </row>
    <row r="84" spans="1:5" x14ac:dyDescent="0.25">
      <c r="A84" s="39" t="s">
        <v>166</v>
      </c>
      <c r="B84" s="40" t="s">
        <v>167</v>
      </c>
      <c r="C84" s="16">
        <f>+'[1]Tab 7 - Usage'!N313</f>
        <v>57.207587589453418</v>
      </c>
      <c r="D84" s="17">
        <f t="shared" si="2"/>
        <v>1</v>
      </c>
      <c r="E84" s="18">
        <f t="shared" si="3"/>
        <v>57.207587589453418</v>
      </c>
    </row>
    <row r="85" spans="1:5" x14ac:dyDescent="0.25">
      <c r="A85" s="26" t="s">
        <v>168</v>
      </c>
      <c r="B85" s="40" t="s">
        <v>169</v>
      </c>
      <c r="C85" s="16">
        <f>+'[1]Tab 7 - Usage'!N314</f>
        <v>24.430286515069078</v>
      </c>
      <c r="D85" s="17">
        <f t="shared" si="2"/>
        <v>1</v>
      </c>
      <c r="E85" s="18">
        <f t="shared" si="3"/>
        <v>24.430286515069078</v>
      </c>
    </row>
    <row r="86" spans="1:5" x14ac:dyDescent="0.25">
      <c r="A86" s="33" t="s">
        <v>170</v>
      </c>
      <c r="B86" s="40" t="s">
        <v>171</v>
      </c>
      <c r="C86" s="16">
        <f>+'[1]Tab 7 - Usage'!N317</f>
        <v>16.694029118630535</v>
      </c>
      <c r="D86" s="17">
        <f t="shared" si="2"/>
        <v>1</v>
      </c>
      <c r="E86" s="18">
        <f t="shared" si="3"/>
        <v>16.694029118630535</v>
      </c>
    </row>
    <row r="87" spans="1:5" x14ac:dyDescent="0.25">
      <c r="A87" s="33" t="s">
        <v>172</v>
      </c>
      <c r="B87" s="40" t="s">
        <v>173</v>
      </c>
      <c r="C87" s="16">
        <f>+'[1]Tab 7 - Usage'!N346</f>
        <v>10994.850446106835</v>
      </c>
      <c r="D87" s="17">
        <f t="shared" si="2"/>
        <v>1</v>
      </c>
      <c r="E87" s="18">
        <f t="shared" si="3"/>
        <v>10994.850446106835</v>
      </c>
    </row>
    <row r="88" spans="1:5" x14ac:dyDescent="0.25">
      <c r="A88" s="43" t="s">
        <v>174</v>
      </c>
      <c r="B88" s="44" t="s">
        <v>175</v>
      </c>
      <c r="C88" s="16">
        <f>+'[1]Tab 7 - Usage'!N347</f>
        <v>4.8860573030138159</v>
      </c>
      <c r="D88" s="17">
        <f t="shared" si="2"/>
        <v>1</v>
      </c>
      <c r="E88" s="18">
        <f t="shared" si="3"/>
        <v>4.8860573030138159</v>
      </c>
    </row>
    <row r="89" spans="1:5" x14ac:dyDescent="0.25">
      <c r="A89" s="25" t="s">
        <v>176</v>
      </c>
      <c r="B89" s="40" t="s">
        <v>177</v>
      </c>
      <c r="C89" s="16">
        <f>+'[1]Tab 7 - Usage'!N368</f>
        <v>6502.2225488461145</v>
      </c>
      <c r="D89" s="17">
        <f t="shared" si="2"/>
        <v>1</v>
      </c>
      <c r="E89" s="18">
        <f t="shared" si="3"/>
        <v>6502.2225488461145</v>
      </c>
    </row>
    <row r="90" spans="1:5" x14ac:dyDescent="0.25">
      <c r="A90" s="39" t="s">
        <v>178</v>
      </c>
      <c r="B90" s="40" t="s">
        <v>179</v>
      </c>
      <c r="C90" s="16">
        <f>+'[1]Tab 7 - Usage'!N371</f>
        <v>257891.19409609315</v>
      </c>
      <c r="D90" s="17">
        <f>+D89</f>
        <v>1</v>
      </c>
      <c r="E90" s="18">
        <f t="shared" si="3"/>
        <v>257891.19409609315</v>
      </c>
    </row>
    <row r="91" spans="1:5" x14ac:dyDescent="0.25">
      <c r="A91" s="39" t="s">
        <v>180</v>
      </c>
      <c r="B91" s="40" t="s">
        <v>181</v>
      </c>
      <c r="C91" s="16">
        <f>+'[1]Tab 7 - Usage'!N373</f>
        <v>1130.8168870662598</v>
      </c>
      <c r="D91" s="17">
        <f t="shared" si="2"/>
        <v>1</v>
      </c>
      <c r="E91" s="18">
        <f t="shared" si="3"/>
        <v>1130.8168870662598</v>
      </c>
    </row>
    <row r="92" spans="1:5" x14ac:dyDescent="0.25">
      <c r="A92" s="39" t="s">
        <v>182</v>
      </c>
      <c r="B92" s="40" t="s">
        <v>183</v>
      </c>
      <c r="C92" s="16">
        <f>+'[1]Tab 7 - Usage'!N381</f>
        <v>7261.2919094414056</v>
      </c>
      <c r="D92" s="17">
        <f t="shared" si="2"/>
        <v>1</v>
      </c>
      <c r="E92" s="18">
        <f t="shared" si="3"/>
        <v>7261.2919094414056</v>
      </c>
    </row>
    <row r="93" spans="1:5" x14ac:dyDescent="0.25">
      <c r="A93" s="39" t="s">
        <v>184</v>
      </c>
      <c r="B93" s="40" t="s">
        <v>185</v>
      </c>
      <c r="C93" s="16">
        <f>+'[1]Tab 7 - Usage'!N382</f>
        <v>7.2272930940412685</v>
      </c>
      <c r="D93" s="17">
        <f t="shared" si="2"/>
        <v>1</v>
      </c>
      <c r="E93" s="18">
        <f t="shared" si="3"/>
        <v>7.2272930940412685</v>
      </c>
    </row>
    <row r="94" spans="1:5" x14ac:dyDescent="0.25">
      <c r="A94" s="25" t="s">
        <v>186</v>
      </c>
      <c r="B94" s="40" t="s">
        <v>187</v>
      </c>
      <c r="C94" s="16">
        <f>+'[1]Tab 7 - Usage'!N329</f>
        <v>0</v>
      </c>
      <c r="D94" s="17">
        <f t="shared" si="2"/>
        <v>1</v>
      </c>
      <c r="E94" s="18">
        <f t="shared" si="3"/>
        <v>0</v>
      </c>
    </row>
    <row r="95" spans="1:5" x14ac:dyDescent="0.25">
      <c r="A95" s="25" t="s">
        <v>188</v>
      </c>
      <c r="B95" s="40" t="s">
        <v>189</v>
      </c>
      <c r="C95" s="16">
        <f>+'[1]Tab 7 - Usage'!N388</f>
        <v>7094.2498253946223</v>
      </c>
      <c r="D95" s="17">
        <f t="shared" si="2"/>
        <v>1</v>
      </c>
      <c r="E95" s="18">
        <f t="shared" si="3"/>
        <v>7094.2498253946223</v>
      </c>
    </row>
    <row r="96" spans="1:5" x14ac:dyDescent="0.25">
      <c r="A96" s="42" t="s">
        <v>190</v>
      </c>
      <c r="B96" s="40" t="s">
        <v>191</v>
      </c>
      <c r="C96" s="16">
        <f>+'[1]Tab 7 - Usage'!N389</f>
        <v>1.7304786281507263</v>
      </c>
      <c r="D96" s="17">
        <f>+D95</f>
        <v>1</v>
      </c>
      <c r="E96" s="18">
        <f t="shared" si="3"/>
        <v>1.7304786281507263</v>
      </c>
    </row>
    <row r="97" spans="1:5" x14ac:dyDescent="0.25">
      <c r="A97" s="25" t="s">
        <v>192</v>
      </c>
      <c r="B97" s="40" t="s">
        <v>193</v>
      </c>
      <c r="C97" s="16">
        <f>+'[1]Tab 7 - Usage'!N390</f>
        <v>99.553417548906509</v>
      </c>
      <c r="D97" s="17">
        <f t="shared" si="2"/>
        <v>1</v>
      </c>
      <c r="E97" s="18">
        <f t="shared" si="3"/>
        <v>99.553417548906509</v>
      </c>
    </row>
    <row r="98" spans="1:5" x14ac:dyDescent="0.25">
      <c r="A98" s="25" t="s">
        <v>194</v>
      </c>
      <c r="B98" s="40" t="s">
        <v>195</v>
      </c>
      <c r="C98" s="16">
        <v>0</v>
      </c>
      <c r="D98" s="17">
        <f t="shared" si="2"/>
        <v>1</v>
      </c>
      <c r="E98" s="18">
        <f t="shared" si="3"/>
        <v>0</v>
      </c>
    </row>
    <row r="99" spans="1:5" ht="15.75" thickBot="1" x14ac:dyDescent="0.3">
      <c r="A99" s="45"/>
      <c r="B99" s="46" t="s">
        <v>196</v>
      </c>
      <c r="C99" s="47">
        <f>SUM(C4:C97)</f>
        <v>1079111.0000000002</v>
      </c>
      <c r="D99" s="48"/>
      <c r="E99" s="49">
        <f>SUM(E4:E97)</f>
        <v>1079111.0000000002</v>
      </c>
    </row>
    <row r="100" spans="1:5" ht="15.75" thickTop="1" x14ac:dyDescent="0.25"/>
    <row r="101" spans="1:5" x14ac:dyDescent="0.25">
      <c r="A101" s="42"/>
      <c r="B101" s="42"/>
      <c r="C101" s="53"/>
      <c r="D101" s="42"/>
    </row>
  </sheetData>
  <printOptions horizontalCentered="1"/>
  <pageMargins left="0.2" right="0.2" top="0.32" bottom="0.65" header="0.3" footer="0.21"/>
  <pageSetup scale="83" orientation="landscape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 6 - Agency Impact  </vt:lpstr>
      <vt:lpstr>'Tab 6 - Agency Impact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Durand, Matthew [DAS]</dc:creator>
  <cp:lastModifiedBy>Durand, Matthew [DAS]</cp:lastModifiedBy>
  <dcterms:created xsi:type="dcterms:W3CDTF">2024-08-16T17:30:55Z</dcterms:created>
  <dcterms:modified xsi:type="dcterms:W3CDTF">2024-08-16T17:32:20Z</dcterms:modified>
</cp:coreProperties>
</file>