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irectors Office\Finance and Operations\Finance Shared Perm\Finance Reports\DAS Rate Communication\FY26 Utility Information\Website 8-14-2024\"/>
    </mc:Choice>
  </mc:AlternateContent>
  <xr:revisionPtr revIDLastSave="0" documentId="13_ncr:1_{7997A0A6-8B47-4BCE-BD19-E89F2804EBE8}" xr6:coauthVersionLast="36" xr6:coauthVersionMax="36" xr10:uidLastSave="{00000000-0000-0000-0000-000000000000}"/>
  <bookViews>
    <workbookView xWindow="0" yWindow="0" windowWidth="28800" windowHeight="12105" xr2:uid="{D7D50DEA-B808-49EE-BA7B-8DA28713BE3A}"/>
  </bookViews>
  <sheets>
    <sheet name="Agency Impact " sheetId="1" r:id="rId1"/>
  </sheets>
  <definedNames>
    <definedName name="_xlnm.Print_Titles" localSheetId="0">'Agency Impact '!$1:$3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C75" i="1" s="1"/>
  <c r="D6" i="1"/>
  <c r="E6" i="1" s="1"/>
  <c r="D5" i="1"/>
  <c r="E5" i="1" s="1"/>
  <c r="E4" i="1"/>
  <c r="D7" i="1" l="1"/>
  <c r="E7" i="1" s="1"/>
  <c r="D8" i="1"/>
  <c r="E8" i="1" l="1"/>
  <c r="D9" i="1"/>
  <c r="D10" i="1" l="1"/>
  <c r="E9" i="1"/>
  <c r="D11" i="1" l="1"/>
  <c r="E10" i="1"/>
  <c r="D12" i="1" l="1"/>
  <c r="E11" i="1"/>
  <c r="D13" i="1" l="1"/>
  <c r="E12" i="1"/>
  <c r="E13" i="1" l="1"/>
  <c r="D14" i="1"/>
  <c r="D15" i="1" l="1"/>
  <c r="E14" i="1"/>
  <c r="E15" i="1" l="1"/>
  <c r="D16" i="1"/>
  <c r="D17" i="1" l="1"/>
  <c r="E16" i="1"/>
  <c r="D18" i="1" l="1"/>
  <c r="E17" i="1"/>
  <c r="E18" i="1" l="1"/>
  <c r="D19" i="1"/>
  <c r="D20" i="1" l="1"/>
  <c r="E19" i="1"/>
  <c r="E20" i="1" l="1"/>
  <c r="D21" i="1"/>
  <c r="D22" i="1" l="1"/>
  <c r="E21" i="1"/>
  <c r="E22" i="1" l="1"/>
  <c r="D23" i="1"/>
  <c r="D24" i="1" l="1"/>
  <c r="E23" i="1"/>
  <c r="D25" i="1" l="1"/>
  <c r="E24" i="1"/>
  <c r="D26" i="1" l="1"/>
  <c r="E25" i="1"/>
  <c r="D27" i="1" l="1"/>
  <c r="E26" i="1"/>
  <c r="E27" i="1" l="1"/>
  <c r="D28" i="1"/>
  <c r="D29" i="1" l="1"/>
  <c r="E28" i="1"/>
  <c r="E29" i="1" l="1"/>
  <c r="D30" i="1"/>
  <c r="D31" i="1" l="1"/>
  <c r="E30" i="1"/>
  <c r="D32" i="1" l="1"/>
  <c r="E31" i="1"/>
  <c r="E32" i="1" l="1"/>
  <c r="D33" i="1"/>
  <c r="D34" i="1" l="1"/>
  <c r="E33" i="1"/>
  <c r="E34" i="1" l="1"/>
  <c r="D35" i="1"/>
  <c r="E35" i="1" l="1"/>
  <c r="D36" i="1"/>
  <c r="D37" i="1" l="1"/>
  <c r="E36" i="1"/>
  <c r="D38" i="1" l="1"/>
  <c r="E37" i="1"/>
  <c r="D39" i="1" l="1"/>
  <c r="E38" i="1"/>
  <c r="E39" i="1" l="1"/>
  <c r="D40" i="1"/>
  <c r="D41" i="1" l="1"/>
  <c r="E40" i="1"/>
  <c r="D42" i="1" l="1"/>
  <c r="E41" i="1"/>
  <c r="D43" i="1" l="1"/>
  <c r="E42" i="1"/>
  <c r="D44" i="1" l="1"/>
  <c r="E43" i="1"/>
  <c r="E44" i="1" l="1"/>
  <c r="D45" i="1"/>
  <c r="D46" i="1" l="1"/>
  <c r="E45" i="1"/>
  <c r="E46" i="1" l="1"/>
  <c r="D47" i="1"/>
  <c r="D48" i="1" l="1"/>
  <c r="E47" i="1"/>
  <c r="D49" i="1" l="1"/>
  <c r="E48" i="1"/>
  <c r="E49" i="1" l="1"/>
  <c r="D50" i="1"/>
  <c r="D51" i="1" l="1"/>
  <c r="E50" i="1"/>
  <c r="E51" i="1" l="1"/>
  <c r="D52" i="1"/>
  <c r="D53" i="1" l="1"/>
  <c r="E52" i="1"/>
  <c r="E53" i="1" l="1"/>
  <c r="D54" i="1"/>
  <c r="D55" i="1" l="1"/>
  <c r="E54" i="1"/>
  <c r="D56" i="1" l="1"/>
  <c r="E55" i="1"/>
  <c r="E56" i="1" l="1"/>
  <c r="D57" i="1"/>
  <c r="D58" i="1" l="1"/>
  <c r="E57" i="1"/>
  <c r="E58" i="1" l="1"/>
  <c r="D59" i="1"/>
  <c r="D60" i="1" l="1"/>
  <c r="E59" i="1"/>
  <c r="D61" i="1" l="1"/>
  <c r="E60" i="1"/>
  <c r="D62" i="1" l="1"/>
  <c r="E61" i="1"/>
  <c r="D63" i="1" l="1"/>
  <c r="E62" i="1"/>
  <c r="E63" i="1" l="1"/>
  <c r="D64" i="1"/>
  <c r="D65" i="1" l="1"/>
  <c r="E64" i="1"/>
  <c r="E65" i="1" l="1"/>
  <c r="D66" i="1"/>
  <c r="D67" i="1" l="1"/>
  <c r="E66" i="1"/>
  <c r="D68" i="1" l="1"/>
  <c r="E67" i="1"/>
  <c r="E68" i="1" l="1"/>
  <c r="D69" i="1"/>
  <c r="E69" i="1" l="1"/>
  <c r="D70" i="1"/>
  <c r="E70" i="1" l="1"/>
  <c r="D71" i="1"/>
  <c r="D72" i="1" l="1"/>
  <c r="E71" i="1"/>
  <c r="D73" i="1" l="1"/>
  <c r="E72" i="1"/>
  <c r="D74" i="1" l="1"/>
  <c r="E74" i="1" s="1"/>
  <c r="E73" i="1"/>
  <c r="E75" i="1" l="1"/>
</calcChain>
</file>

<file path=xl/sharedStrings.xml><?xml version="1.0" encoding="utf-8"?>
<sst xmlns="http://schemas.openxmlformats.org/spreadsheetml/2006/main" count="105" uniqueCount="105">
  <si>
    <t>FY 2026 - SERVICE:</t>
  </si>
  <si>
    <t>SERVICE / USAGE</t>
  </si>
  <si>
    <t>FY26 ANNUAL RATE / FTE</t>
  </si>
  <si>
    <t>FY26 PROJECTED COST FOR SERVICE</t>
  </si>
  <si>
    <t>615 / 616</t>
  </si>
  <si>
    <t xml:space="preserve">BOARD OF REGENTS </t>
  </si>
  <si>
    <t>619</t>
  </si>
  <si>
    <t xml:space="preserve">UNIVERSITY OF IOWA </t>
  </si>
  <si>
    <t>620</t>
  </si>
  <si>
    <t xml:space="preserve">IOWA STATE UNIVERSITY </t>
  </si>
  <si>
    <t>621</t>
  </si>
  <si>
    <t xml:space="preserve">UNIVERSITY OF NORTHERN IOWA </t>
  </si>
  <si>
    <t xml:space="preserve">COMMUNITY BASED CORRECTIONS--1 </t>
  </si>
  <si>
    <t xml:space="preserve">COMMUNITY BASED CORRECTIONS--2 </t>
  </si>
  <si>
    <t xml:space="preserve">COMMUNITY BASED CORRECTIONS--3 </t>
  </si>
  <si>
    <t xml:space="preserve">COMMUNITY BASED CORRECTIONS--4 </t>
  </si>
  <si>
    <t xml:space="preserve">COMMUNITY BASED CORRECTIONS--5 </t>
  </si>
  <si>
    <t xml:space="preserve">COMMUNITY BASED CORRECTIONS--6 </t>
  </si>
  <si>
    <t>227</t>
  </si>
  <si>
    <t xml:space="preserve">COMMUNITY BASED CORRECTIONS--7 </t>
  </si>
  <si>
    <t>228</t>
  </si>
  <si>
    <t xml:space="preserve">COMMUNITY BASED CORRECTIONS--8 </t>
  </si>
  <si>
    <t>005 / 006 / 335</t>
  </si>
  <si>
    <t xml:space="preserve">ADMINISTRATIVE SERVICES / SAE / INFRASTRUCTURE  </t>
  </si>
  <si>
    <t>009/012/016/018/020/021</t>
  </si>
  <si>
    <t xml:space="preserve">AGRICULTURE &amp; LAND STEWARDSHIP </t>
  </si>
  <si>
    <t>011 / 034 / 035</t>
  </si>
  <si>
    <t>STATE FAIR / CAPITALS</t>
  </si>
  <si>
    <t>ATTORNEY GENERAL'S OFFICE</t>
  </si>
  <si>
    <t xml:space="preserve">ATTORNEY GENERAL - CONSUMER ADVOCATE  </t>
  </si>
  <si>
    <t>AUDITOR'S OFFICE</t>
  </si>
  <si>
    <t>131 /133</t>
  </si>
  <si>
    <t>DEPARTMENT OF THE BLIND / CAPITALS</t>
  </si>
  <si>
    <t>ETHICS &amp; CAMPAIGN FINANCE DISCLOSURE BOARD</t>
  </si>
  <si>
    <t>185</t>
  </si>
  <si>
    <t>OFFICE OF CHIEF INFORMATION OFFICER</t>
  </si>
  <si>
    <t xml:space="preserve">COMMERCE - BANKING DIVISION  </t>
  </si>
  <si>
    <t xml:space="preserve">COMMERCE - CREDIT UNION DIVISION  </t>
  </si>
  <si>
    <t xml:space="preserve">COMMERCE - INSURANCE DIVISION  </t>
  </si>
  <si>
    <t xml:space="preserve">COMMERCE - UTILITIES DIVISION  </t>
  </si>
  <si>
    <t>238 / 255</t>
  </si>
  <si>
    <t>CORRECTIONS - CENTRAL OFFICE  / CAPITALS</t>
  </si>
  <si>
    <t xml:space="preserve">CORRECTIONS - FORT MADISON </t>
  </si>
  <si>
    <t>CORRECTIONS - ANAMOSA</t>
  </si>
  <si>
    <t>CORRECTIONS - OAKDALE</t>
  </si>
  <si>
    <t>CORRECTIONS  - NEWTON</t>
  </si>
  <si>
    <t>CORRECTIONS - MT PLEASANT</t>
  </si>
  <si>
    <t xml:space="preserve">CORRECTIONS - ROCKWELL CITY </t>
  </si>
  <si>
    <t>CORRECTIONS -  CLARINDA</t>
  </si>
  <si>
    <t xml:space="preserve">CORRECTIONS - MITCHELLVILLE </t>
  </si>
  <si>
    <t xml:space="preserve">CORRECTIONS - INDUSTRIES </t>
  </si>
  <si>
    <t xml:space="preserve">CORRECTIONS - FARM ACCOUNT </t>
  </si>
  <si>
    <t xml:space="preserve">CORRECTIONS - FORT DODGE </t>
  </si>
  <si>
    <t>269 / 275</t>
  </si>
  <si>
    <t xml:space="preserve">ECONOMIC DEVELOPMENT / CAPITALS </t>
  </si>
  <si>
    <t xml:space="preserve">FINANCE AUTHORITY </t>
  </si>
  <si>
    <t>282 / 280</t>
  </si>
  <si>
    <t>EDUCATION / CAPITALS</t>
  </si>
  <si>
    <t xml:space="preserve">EDUCATION - VOCATIONAL REHABILITATION </t>
  </si>
  <si>
    <t>IOWA PBS</t>
  </si>
  <si>
    <t>309 /310</t>
  </si>
  <si>
    <t>IOWA WORKFORCE DEVELOPMENT / CAPITALS</t>
  </si>
  <si>
    <t xml:space="preserve">IOWA COMMUNICATIONS NETWORK </t>
  </si>
  <si>
    <t xml:space="preserve">GOVERNOR </t>
  </si>
  <si>
    <t>400</t>
  </si>
  <si>
    <t>HEALTH &amp; HUMAN SERVICES</t>
  </si>
  <si>
    <t xml:space="preserve">INSPECTIONS &amp; APPEALS </t>
  </si>
  <si>
    <t xml:space="preserve">INSPECTIONS &amp; APPEALS - STATE PUBLIC DEFENDER </t>
  </si>
  <si>
    <t xml:space="preserve">INSPECTIONS &amp; APPEALS - RACING COMMISSION </t>
  </si>
  <si>
    <t>444 / 446</t>
  </si>
  <si>
    <t>JUDICIAL BRANCH / CAPITALS</t>
  </si>
  <si>
    <t xml:space="preserve">IOWA LAW ENFORCEMENT ACADEMY </t>
  </si>
  <si>
    <t xml:space="preserve">LEGISLATIVE - HOUSE </t>
  </si>
  <si>
    <t xml:space="preserve">LEGISLATIVE - SENATE </t>
  </si>
  <si>
    <t>502 / 510</t>
  </si>
  <si>
    <t xml:space="preserve">LEGISLATIVE - JOINT EXPENSE / CAPITALS </t>
  </si>
  <si>
    <t>LEGISLATIVE - OFFICE OF OMBUDSMAN</t>
  </si>
  <si>
    <t xml:space="preserve">LEGISLATIVE SERVICES AGENCY </t>
  </si>
  <si>
    <t xml:space="preserve">MANAGEMENT </t>
  </si>
  <si>
    <t>542 / 543</t>
  </si>
  <si>
    <t xml:space="preserve">NATURAL RESOURCES / CAPITALS </t>
  </si>
  <si>
    <t>PAROLE BOARD</t>
  </si>
  <si>
    <t xml:space="preserve">IOWA PUBLIC EMPLOYMENT RETIREMENT SYSTEM </t>
  </si>
  <si>
    <t>582 / 584</t>
  </si>
  <si>
    <t>PUBLIC DEFENSE  / CAPITALS</t>
  </si>
  <si>
    <t xml:space="preserve">HOMELAND SECURITY - EMERGENCY MANAGEMENT </t>
  </si>
  <si>
    <t>592</t>
  </si>
  <si>
    <t>IOWA PUBLIC INFORMATION BOARD</t>
  </si>
  <si>
    <t>595 / 596</t>
  </si>
  <si>
    <t xml:space="preserve">PUBLIC SAFETY / CAPITALS </t>
  </si>
  <si>
    <t xml:space="preserve">REVENUE </t>
  </si>
  <si>
    <t xml:space="preserve">LOTTERY </t>
  </si>
  <si>
    <t xml:space="preserve">SECRETARY OF STATE </t>
  </si>
  <si>
    <t>645 / 646</t>
  </si>
  <si>
    <t xml:space="preserve">TRANSPORTATION </t>
  </si>
  <si>
    <t>654/655/656/657</t>
  </si>
  <si>
    <t>TREASURER</t>
  </si>
  <si>
    <t>670 / 673</t>
  </si>
  <si>
    <t>VETERANS' AFFAIRS /  CAPITALS</t>
  </si>
  <si>
    <t>671 / 672</t>
  </si>
  <si>
    <t xml:space="preserve">VETERANS' HOME / CAPITALS </t>
  </si>
  <si>
    <t>Total</t>
  </si>
  <si>
    <t>SERVICE NAME:  Risk Self Insurance</t>
  </si>
  <si>
    <t>AGENCY NUMBER</t>
  </si>
  <si>
    <t>AGENCY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</si>
</sst>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.000_);_(&quot;$&quot;* \(#,##0.000\);_(&quot;$&quot;* &quot;-&quot;???_);_(@_)"/>
    <numFmt numFmtId="166" formatCode="&quot;$&quot;#,##0"/>
    <numFmt numFmtId="167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3" tint="0.39997558519241921"/>
      <name val="Arial"/>
      <family val="2"/>
    </font>
    <font>
      <sz val="12"/>
      <name val="Times New Roman"/>
      <family val="1"/>
    </font>
    <font>
      <b/>
      <sz val="10"/>
      <color rgb="FFFF0000"/>
      <name val="Arial"/>
      <family val="2"/>
    </font>
    <font>
      <b/>
      <u val="singleAccounting"/>
      <sz val="10"/>
      <name val="Arial"/>
      <family val="2"/>
    </font>
    <font>
      <sz val="10"/>
      <name val="Arial"/>
      <family val="2"/>
    </font>
    <font>
      <b/>
      <sz val="10"/>
      <color theme="4"/>
      <name val="Arial"/>
      <family val="2"/>
    </font>
    <font>
      <sz val="10"/>
      <name val="MS Sans Serif"/>
      <family val="2"/>
    </font>
    <font>
      <b/>
      <sz val="10"/>
      <color rgb="FF00B05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3" fontId="6" fillId="0" borderId="0" applyFont="0" applyFill="0" applyBorder="0" applyAlignment="0" applyProtection="0"/>
    <xf numFmtId="0" fontId="8" fillId="0" borderId="0"/>
  </cellStyleXfs>
  <cellXfs count="50">
    <xf numFmtId="0" fontId="0" fillId="0" borderId="0" xfId="0"/>
    <xf numFmtId="164" fontId="2" fillId="0" borderId="0" xfId="3" applyNumberFormat="1" applyFont="1" applyFill="1" applyBorder="1" applyAlignment="1">
      <alignment horizontal="left"/>
    </xf>
    <xf numFmtId="0" fontId="4" fillId="0" borderId="0" xfId="0" applyFont="1" applyAlignment="1">
      <alignment horizontal="center"/>
    </xf>
    <xf numFmtId="165" fontId="5" fillId="2" borderId="0" xfId="1" applyNumberFormat="1" applyFont="1" applyFill="1"/>
    <xf numFmtId="0" fontId="6" fillId="0" borderId="0" xfId="3" applyFont="1" applyFill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49" fontId="6" fillId="0" borderId="0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left"/>
    </xf>
    <xf numFmtId="49" fontId="6" fillId="0" borderId="0" xfId="0" quotePrefix="1" applyNumberFormat="1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 wrapText="1"/>
    </xf>
    <xf numFmtId="49" fontId="6" fillId="0" borderId="0" xfId="4" applyNumberFormat="1" applyFont="1" applyFill="1" applyBorder="1" applyAlignment="1">
      <alignment horizontal="center" wrapText="1"/>
    </xf>
    <xf numFmtId="0" fontId="6" fillId="0" borderId="0" xfId="5" quotePrefix="1" applyNumberFormat="1" applyFont="1" applyFill="1" applyBorder="1" applyAlignment="1">
      <alignment horizontal="left" wrapText="1"/>
    </xf>
    <xf numFmtId="49" fontId="6" fillId="0" borderId="0" xfId="0" quotePrefix="1" applyNumberFormat="1" applyFont="1" applyFill="1" applyBorder="1" applyAlignment="1">
      <alignment horizontal="center" wrapText="1"/>
    </xf>
    <xf numFmtId="49" fontId="6" fillId="0" borderId="0" xfId="4" quotePrefix="1" applyNumberFormat="1" applyFont="1" applyFill="1" applyBorder="1" applyAlignment="1">
      <alignment horizontal="center"/>
    </xf>
    <xf numFmtId="0" fontId="6" fillId="0" borderId="0" xfId="3" applyNumberFormat="1" applyFont="1" applyFill="1" applyBorder="1" applyAlignment="1">
      <alignment horizontal="left"/>
    </xf>
    <xf numFmtId="0" fontId="6" fillId="0" borderId="0" xfId="5" applyNumberFormat="1" applyFont="1" applyFill="1" applyBorder="1" applyAlignment="1">
      <alignment horizontal="left" wrapText="1"/>
    </xf>
    <xf numFmtId="49" fontId="6" fillId="0" borderId="0" xfId="4" applyNumberFormat="1" applyFont="1" applyFill="1" applyBorder="1" applyAlignment="1">
      <alignment horizontal="center"/>
    </xf>
    <xf numFmtId="0" fontId="6" fillId="0" borderId="0" xfId="4" applyNumberFormat="1" applyFont="1" applyFill="1" applyBorder="1" applyAlignment="1">
      <alignment horizontal="left"/>
    </xf>
    <xf numFmtId="0" fontId="2" fillId="0" borderId="0" xfId="3" applyNumberFormat="1" applyFont="1" applyFill="1" applyBorder="1" applyAlignment="1">
      <alignment horizontal="left"/>
    </xf>
    <xf numFmtId="0" fontId="9" fillId="0" borderId="0" xfId="0" applyFont="1" applyFill="1" applyAlignment="1">
      <alignment horizontal="left"/>
    </xf>
    <xf numFmtId="0" fontId="4" fillId="0" borderId="0" xfId="0" applyFont="1"/>
    <xf numFmtId="0" fontId="10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3" fontId="7" fillId="0" borderId="1" xfId="0" applyNumberFormat="1" applyFont="1" applyBorder="1" applyAlignment="1">
      <alignment horizontal="center" wrapText="1"/>
    </xf>
    <xf numFmtId="37" fontId="6" fillId="0" borderId="0" xfId="0" applyNumberFormat="1" applyFont="1" applyFill="1" applyBorder="1" applyAlignment="1">
      <alignment horizontal="center"/>
    </xf>
    <xf numFmtId="167" fontId="6" fillId="0" borderId="0" xfId="0" applyNumberFormat="1" applyFont="1" applyFill="1" applyBorder="1" applyAlignment="1">
      <alignment horizontal="center"/>
    </xf>
    <xf numFmtId="0" fontId="11" fillId="0" borderId="0" xfId="0" applyNumberFormat="1" applyFont="1" applyFill="1" applyBorder="1" applyAlignment="1">
      <alignment horizontal="left"/>
    </xf>
    <xf numFmtId="0" fontId="11" fillId="0" borderId="0" xfId="0" applyFont="1" applyFill="1" applyAlignment="1">
      <alignment horizontal="left"/>
    </xf>
    <xf numFmtId="0" fontId="11" fillId="0" borderId="0" xfId="0" applyFont="1" applyFill="1"/>
    <xf numFmtId="0" fontId="11" fillId="0" borderId="0" xfId="0" applyFont="1"/>
    <xf numFmtId="0" fontId="12" fillId="0" borderId="0" xfId="0" applyFont="1" applyFill="1"/>
    <xf numFmtId="44" fontId="11" fillId="0" borderId="0" xfId="2" applyFont="1" applyFill="1" applyBorder="1" applyAlignment="1">
      <alignment horizontal="center"/>
    </xf>
    <xf numFmtId="166" fontId="11" fillId="0" borderId="0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/>
    <xf numFmtId="0" fontId="11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1" fillId="0" borderId="0" xfId="0" applyFont="1" applyFill="1" applyAlignment="1">
      <alignment horizontal="center"/>
    </xf>
    <xf numFmtId="49" fontId="6" fillId="0" borderId="2" xfId="0" quotePrefix="1" applyNumberFormat="1" applyFont="1" applyFill="1" applyBorder="1" applyAlignment="1">
      <alignment horizontal="center"/>
    </xf>
    <xf numFmtId="0" fontId="6" fillId="0" borderId="2" xfId="0" applyNumberFormat="1" applyFont="1" applyFill="1" applyBorder="1" applyAlignment="1">
      <alignment horizontal="left"/>
    </xf>
    <xf numFmtId="37" fontId="6" fillId="0" borderId="2" xfId="0" applyNumberFormat="1" applyFont="1" applyFill="1" applyBorder="1" applyAlignment="1">
      <alignment horizontal="center"/>
    </xf>
    <xf numFmtId="44" fontId="11" fillId="0" borderId="2" xfId="2" applyFont="1" applyFill="1" applyBorder="1" applyAlignment="1">
      <alignment horizontal="center"/>
    </xf>
    <xf numFmtId="166" fontId="11" fillId="0" borderId="2" xfId="0" applyNumberFormat="1" applyFont="1" applyFill="1" applyBorder="1" applyAlignment="1" applyProtection="1">
      <alignment horizontal="center"/>
      <protection locked="0"/>
    </xf>
    <xf numFmtId="0" fontId="6" fillId="0" borderId="2" xfId="4" applyNumberFormat="1" applyFont="1" applyFill="1" applyBorder="1" applyAlignment="1">
      <alignment horizontal="left"/>
    </xf>
    <xf numFmtId="167" fontId="6" fillId="0" borderId="2" xfId="0" applyNumberFormat="1" applyFont="1" applyFill="1" applyBorder="1" applyAlignment="1">
      <alignment horizontal="center"/>
    </xf>
    <xf numFmtId="0" fontId="6" fillId="0" borderId="2" xfId="5" quotePrefix="1" applyNumberFormat="1" applyFont="1" applyFill="1" applyBorder="1" applyAlignment="1">
      <alignment horizontal="left" wrapText="1"/>
    </xf>
    <xf numFmtId="49" fontId="6" fillId="0" borderId="2" xfId="4" quotePrefix="1" applyNumberFormat="1" applyFont="1" applyFill="1" applyBorder="1" applyAlignment="1">
      <alignment horizontal="center"/>
    </xf>
    <xf numFmtId="0" fontId="6" fillId="0" borderId="2" xfId="3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3" fontId="12" fillId="0" borderId="3" xfId="0" applyNumberFormat="1" applyFont="1" applyFill="1" applyBorder="1" applyAlignment="1">
      <alignment horizontal="center"/>
    </xf>
    <xf numFmtId="166" fontId="12" fillId="0" borderId="3" xfId="0" applyNumberFormat="1" applyFont="1" applyFill="1" applyBorder="1" applyAlignment="1">
      <alignment horizontal="center"/>
    </xf>
  </cellXfs>
  <cellStyles count="6">
    <cellStyle name="Comma" xfId="1" builtinId="3"/>
    <cellStyle name="Comma 2" xfId="4" xr:uid="{649F258B-4741-4995-ABC6-E82C34BD1C1C}"/>
    <cellStyle name="Currency" xfId="2" builtinId="4"/>
    <cellStyle name="Normal" xfId="0" builtinId="0"/>
    <cellStyle name="Normal_5 qtr fte dept" xfId="3" xr:uid="{4E6CDA8F-F2CD-4547-9AE4-3CF290655252}"/>
    <cellStyle name="Normal_Combined2" xfId="5" xr:uid="{8DD01647-19C3-4010-8650-F5736EEF96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FDA8A-932B-40A1-B725-A144EBCE88BE}">
  <sheetPr>
    <pageSetUpPr fitToPage="1"/>
  </sheetPr>
  <dimension ref="A1:F76"/>
  <sheetViews>
    <sheetView tabSelected="1" topLeftCell="A55" workbookViewId="0">
      <selection activeCell="E63" sqref="E63"/>
    </sheetView>
  </sheetViews>
  <sheetFormatPr defaultRowHeight="12.75" x14ac:dyDescent="0.2"/>
  <cols>
    <col min="1" max="1" width="24.140625" style="36" customWidth="1"/>
    <col min="2" max="2" width="59.85546875" style="27" bestFit="1" customWidth="1"/>
    <col min="3" max="3" width="10" style="28" customWidth="1"/>
    <col min="4" max="4" width="12.7109375" style="28" customWidth="1"/>
    <col min="5" max="5" width="15.85546875" style="28" customWidth="1"/>
    <col min="6" max="6" width="1.28515625" style="28" customWidth="1"/>
    <col min="7" max="16384" width="9.140625" style="29"/>
  </cols>
  <sheetData>
    <row r="1" spans="1:6" ht="15" x14ac:dyDescent="0.35">
      <c r="A1" s="20" t="s">
        <v>102</v>
      </c>
      <c r="B1" s="1"/>
      <c r="C1" s="2"/>
      <c r="D1" s="3"/>
      <c r="E1" s="4"/>
    </row>
    <row r="2" spans="1:6" x14ac:dyDescent="0.2">
      <c r="A2" s="19" t="s">
        <v>0</v>
      </c>
      <c r="B2" s="18">
        <v>3892</v>
      </c>
      <c r="C2" s="47"/>
      <c r="D2" s="47"/>
      <c r="E2" s="47"/>
      <c r="F2" s="30"/>
    </row>
    <row r="3" spans="1:6" ht="51.75" thickBot="1" x14ac:dyDescent="0.25">
      <c r="A3" s="21" t="s">
        <v>103</v>
      </c>
      <c r="B3" s="21" t="s">
        <v>104</v>
      </c>
      <c r="C3" s="22" t="s">
        <v>1</v>
      </c>
      <c r="D3" s="5" t="s">
        <v>2</v>
      </c>
      <c r="E3" s="23" t="s">
        <v>3</v>
      </c>
    </row>
    <row r="4" spans="1:6" x14ac:dyDescent="0.2">
      <c r="A4" s="6" t="s">
        <v>4</v>
      </c>
      <c r="B4" s="7" t="s">
        <v>5</v>
      </c>
      <c r="C4" s="24"/>
      <c r="D4" s="31">
        <v>528</v>
      </c>
      <c r="E4" s="32">
        <f t="shared" ref="E4:E67" si="0">C4*D4</f>
        <v>0</v>
      </c>
    </row>
    <row r="5" spans="1:6" x14ac:dyDescent="0.2">
      <c r="A5" s="8" t="s">
        <v>6</v>
      </c>
      <c r="B5" s="7" t="s">
        <v>7</v>
      </c>
      <c r="C5" s="24"/>
      <c r="D5" s="31">
        <f>+D4</f>
        <v>528</v>
      </c>
      <c r="E5" s="32">
        <f t="shared" si="0"/>
        <v>0</v>
      </c>
    </row>
    <row r="6" spans="1:6" x14ac:dyDescent="0.2">
      <c r="A6" s="8" t="s">
        <v>8</v>
      </c>
      <c r="B6" s="7" t="s">
        <v>9</v>
      </c>
      <c r="C6" s="24"/>
      <c r="D6" s="31">
        <f t="shared" ref="D6:D69" si="1">+D5</f>
        <v>528</v>
      </c>
      <c r="E6" s="32">
        <f t="shared" si="0"/>
        <v>0</v>
      </c>
    </row>
    <row r="7" spans="1:6" x14ac:dyDescent="0.2">
      <c r="A7" s="37" t="s">
        <v>10</v>
      </c>
      <c r="B7" s="38" t="s">
        <v>11</v>
      </c>
      <c r="C7" s="39"/>
      <c r="D7" s="40">
        <f t="shared" si="1"/>
        <v>528</v>
      </c>
      <c r="E7" s="41">
        <f t="shared" si="0"/>
        <v>0</v>
      </c>
    </row>
    <row r="8" spans="1:6" x14ac:dyDescent="0.2">
      <c r="A8" s="8">
        <v>221</v>
      </c>
      <c r="B8" s="7" t="s">
        <v>12</v>
      </c>
      <c r="C8" s="24"/>
      <c r="D8" s="31">
        <f t="shared" si="1"/>
        <v>528</v>
      </c>
      <c r="E8" s="32">
        <f t="shared" si="0"/>
        <v>0</v>
      </c>
    </row>
    <row r="9" spans="1:6" x14ac:dyDescent="0.2">
      <c r="A9" s="8">
        <v>222</v>
      </c>
      <c r="B9" s="7" t="s">
        <v>13</v>
      </c>
      <c r="C9" s="24"/>
      <c r="D9" s="31">
        <f t="shared" si="1"/>
        <v>528</v>
      </c>
      <c r="E9" s="32">
        <f t="shared" si="0"/>
        <v>0</v>
      </c>
    </row>
    <row r="10" spans="1:6" x14ac:dyDescent="0.2">
      <c r="A10" s="8">
        <v>223</v>
      </c>
      <c r="B10" s="7" t="s">
        <v>14</v>
      </c>
      <c r="C10" s="24"/>
      <c r="D10" s="31">
        <f t="shared" si="1"/>
        <v>528</v>
      </c>
      <c r="E10" s="32">
        <f t="shared" si="0"/>
        <v>0</v>
      </c>
    </row>
    <row r="11" spans="1:6" x14ac:dyDescent="0.2">
      <c r="A11" s="8">
        <v>224</v>
      </c>
      <c r="B11" s="7" t="s">
        <v>15</v>
      </c>
      <c r="C11" s="24"/>
      <c r="D11" s="31">
        <f t="shared" si="1"/>
        <v>528</v>
      </c>
      <c r="E11" s="32">
        <f t="shared" si="0"/>
        <v>0</v>
      </c>
    </row>
    <row r="12" spans="1:6" x14ac:dyDescent="0.2">
      <c r="A12" s="8">
        <v>225</v>
      </c>
      <c r="B12" s="7" t="s">
        <v>16</v>
      </c>
      <c r="C12" s="24"/>
      <c r="D12" s="31">
        <f t="shared" si="1"/>
        <v>528</v>
      </c>
      <c r="E12" s="32">
        <f t="shared" si="0"/>
        <v>0</v>
      </c>
    </row>
    <row r="13" spans="1:6" x14ac:dyDescent="0.2">
      <c r="A13" s="8">
        <v>226</v>
      </c>
      <c r="B13" s="7" t="s">
        <v>17</v>
      </c>
      <c r="C13" s="24"/>
      <c r="D13" s="31">
        <f t="shared" si="1"/>
        <v>528</v>
      </c>
      <c r="E13" s="32">
        <f t="shared" si="0"/>
        <v>0</v>
      </c>
    </row>
    <row r="14" spans="1:6" x14ac:dyDescent="0.2">
      <c r="A14" s="8" t="s">
        <v>18</v>
      </c>
      <c r="B14" s="7" t="s">
        <v>19</v>
      </c>
      <c r="C14" s="24"/>
      <c r="D14" s="31">
        <f t="shared" si="1"/>
        <v>528</v>
      </c>
      <c r="E14" s="32">
        <f t="shared" si="0"/>
        <v>0</v>
      </c>
    </row>
    <row r="15" spans="1:6" x14ac:dyDescent="0.2">
      <c r="A15" s="37" t="s">
        <v>20</v>
      </c>
      <c r="B15" s="38" t="s">
        <v>21</v>
      </c>
      <c r="C15" s="39"/>
      <c r="D15" s="40">
        <f t="shared" si="1"/>
        <v>528</v>
      </c>
      <c r="E15" s="41">
        <f t="shared" si="0"/>
        <v>0</v>
      </c>
    </row>
    <row r="16" spans="1:6" x14ac:dyDescent="0.2">
      <c r="A16" s="9" t="s">
        <v>22</v>
      </c>
      <c r="B16" s="7" t="s">
        <v>23</v>
      </c>
      <c r="C16" s="25">
        <f>178+92</f>
        <v>270</v>
      </c>
      <c r="D16" s="31">
        <f t="shared" si="1"/>
        <v>528</v>
      </c>
      <c r="E16" s="32">
        <f t="shared" si="0"/>
        <v>142560</v>
      </c>
    </row>
    <row r="17" spans="1:6" x14ac:dyDescent="0.2">
      <c r="A17" s="10" t="s">
        <v>24</v>
      </c>
      <c r="B17" s="7" t="s">
        <v>25</v>
      </c>
      <c r="C17" s="25">
        <v>136</v>
      </c>
      <c r="D17" s="31">
        <f t="shared" si="1"/>
        <v>528</v>
      </c>
      <c r="E17" s="32">
        <f t="shared" si="0"/>
        <v>71808</v>
      </c>
    </row>
    <row r="18" spans="1:6" x14ac:dyDescent="0.2">
      <c r="A18" s="6" t="s">
        <v>26</v>
      </c>
      <c r="B18" s="7" t="s">
        <v>27</v>
      </c>
      <c r="C18" s="24">
        <v>24</v>
      </c>
      <c r="D18" s="31">
        <f t="shared" si="1"/>
        <v>528</v>
      </c>
      <c r="E18" s="32">
        <f t="shared" si="0"/>
        <v>12672</v>
      </c>
    </row>
    <row r="19" spans="1:6" x14ac:dyDescent="0.2">
      <c r="A19" s="8">
        <v>112</v>
      </c>
      <c r="B19" s="7" t="s">
        <v>28</v>
      </c>
      <c r="C19" s="25">
        <v>7</v>
      </c>
      <c r="D19" s="31">
        <f t="shared" si="1"/>
        <v>528</v>
      </c>
      <c r="E19" s="32">
        <f t="shared" si="0"/>
        <v>3696</v>
      </c>
    </row>
    <row r="20" spans="1:6" x14ac:dyDescent="0.2">
      <c r="A20" s="8">
        <v>114</v>
      </c>
      <c r="B20" s="7" t="s">
        <v>29</v>
      </c>
      <c r="C20" s="25"/>
      <c r="D20" s="31">
        <f t="shared" si="1"/>
        <v>528</v>
      </c>
      <c r="E20" s="32">
        <f t="shared" si="0"/>
        <v>0</v>
      </c>
    </row>
    <row r="21" spans="1:6" x14ac:dyDescent="0.2">
      <c r="A21" s="8">
        <v>126</v>
      </c>
      <c r="B21" s="11" t="s">
        <v>30</v>
      </c>
      <c r="C21" s="25"/>
      <c r="D21" s="31">
        <f t="shared" si="1"/>
        <v>528</v>
      </c>
      <c r="E21" s="32">
        <f t="shared" si="0"/>
        <v>0</v>
      </c>
    </row>
    <row r="22" spans="1:6" x14ac:dyDescent="0.2">
      <c r="A22" s="6" t="s">
        <v>31</v>
      </c>
      <c r="B22" s="11" t="s">
        <v>32</v>
      </c>
      <c r="C22" s="25">
        <v>15</v>
      </c>
      <c r="D22" s="31">
        <f t="shared" si="1"/>
        <v>528</v>
      </c>
      <c r="E22" s="32">
        <f t="shared" si="0"/>
        <v>7920</v>
      </c>
      <c r="F22" s="33"/>
    </row>
    <row r="23" spans="1:6" x14ac:dyDescent="0.2">
      <c r="A23" s="8">
        <v>140</v>
      </c>
      <c r="B23" s="11" t="s">
        <v>33</v>
      </c>
      <c r="C23" s="25"/>
      <c r="D23" s="31">
        <f t="shared" si="1"/>
        <v>528</v>
      </c>
      <c r="E23" s="32">
        <f t="shared" si="0"/>
        <v>0</v>
      </c>
    </row>
    <row r="24" spans="1:6" x14ac:dyDescent="0.2">
      <c r="A24" s="37" t="s">
        <v>34</v>
      </c>
      <c r="B24" s="42" t="s">
        <v>35</v>
      </c>
      <c r="C24" s="43"/>
      <c r="D24" s="40">
        <f t="shared" si="1"/>
        <v>528</v>
      </c>
      <c r="E24" s="41">
        <f t="shared" si="0"/>
        <v>0</v>
      </c>
    </row>
    <row r="25" spans="1:6" x14ac:dyDescent="0.2">
      <c r="A25" s="8">
        <v>213</v>
      </c>
      <c r="B25" s="11" t="s">
        <v>36</v>
      </c>
      <c r="C25" s="25">
        <v>16</v>
      </c>
      <c r="D25" s="31">
        <f t="shared" si="1"/>
        <v>528</v>
      </c>
      <c r="E25" s="32">
        <f t="shared" si="0"/>
        <v>8448</v>
      </c>
    </row>
    <row r="26" spans="1:6" x14ac:dyDescent="0.2">
      <c r="A26" s="8">
        <v>214</v>
      </c>
      <c r="B26" s="11" t="s">
        <v>37</v>
      </c>
      <c r="C26" s="25"/>
      <c r="D26" s="31">
        <f t="shared" si="1"/>
        <v>528</v>
      </c>
      <c r="E26" s="32">
        <f t="shared" si="0"/>
        <v>0</v>
      </c>
    </row>
    <row r="27" spans="1:6" x14ac:dyDescent="0.2">
      <c r="A27" s="8">
        <v>216</v>
      </c>
      <c r="B27" s="11" t="s">
        <v>38</v>
      </c>
      <c r="C27" s="25">
        <v>4</v>
      </c>
      <c r="D27" s="31">
        <f t="shared" si="1"/>
        <v>528</v>
      </c>
      <c r="E27" s="32">
        <f t="shared" si="0"/>
        <v>2112</v>
      </c>
    </row>
    <row r="28" spans="1:6" x14ac:dyDescent="0.2">
      <c r="A28" s="37">
        <v>219</v>
      </c>
      <c r="B28" s="44" t="s">
        <v>39</v>
      </c>
      <c r="C28" s="43">
        <v>8</v>
      </c>
      <c r="D28" s="40">
        <f t="shared" si="1"/>
        <v>528</v>
      </c>
      <c r="E28" s="41">
        <f t="shared" si="0"/>
        <v>4224</v>
      </c>
    </row>
    <row r="29" spans="1:6" x14ac:dyDescent="0.2">
      <c r="A29" s="6" t="s">
        <v>40</v>
      </c>
      <c r="B29" s="7" t="s">
        <v>41</v>
      </c>
      <c r="C29" s="25">
        <v>134</v>
      </c>
      <c r="D29" s="31">
        <f t="shared" si="1"/>
        <v>528</v>
      </c>
      <c r="E29" s="32">
        <f t="shared" si="0"/>
        <v>70752</v>
      </c>
    </row>
    <row r="30" spans="1:6" x14ac:dyDescent="0.2">
      <c r="A30" s="8">
        <v>242</v>
      </c>
      <c r="B30" s="7" t="s">
        <v>42</v>
      </c>
      <c r="C30" s="25">
        <v>30</v>
      </c>
      <c r="D30" s="31">
        <f t="shared" si="1"/>
        <v>528</v>
      </c>
      <c r="E30" s="32">
        <f t="shared" si="0"/>
        <v>15840</v>
      </c>
    </row>
    <row r="31" spans="1:6" x14ac:dyDescent="0.2">
      <c r="A31" s="8">
        <v>243</v>
      </c>
      <c r="B31" s="7" t="s">
        <v>43</v>
      </c>
      <c r="C31" s="25">
        <v>21</v>
      </c>
      <c r="D31" s="31">
        <f t="shared" si="1"/>
        <v>528</v>
      </c>
      <c r="E31" s="32">
        <f t="shared" si="0"/>
        <v>11088</v>
      </c>
    </row>
    <row r="32" spans="1:6" x14ac:dyDescent="0.2">
      <c r="A32" s="8">
        <v>244</v>
      </c>
      <c r="B32" s="7" t="s">
        <v>44</v>
      </c>
      <c r="C32" s="25">
        <v>24</v>
      </c>
      <c r="D32" s="31">
        <f t="shared" si="1"/>
        <v>528</v>
      </c>
      <c r="E32" s="32">
        <f t="shared" si="0"/>
        <v>12672</v>
      </c>
    </row>
    <row r="33" spans="1:5" x14ac:dyDescent="0.2">
      <c r="A33" s="8">
        <v>245</v>
      </c>
      <c r="B33" s="7" t="s">
        <v>45</v>
      </c>
      <c r="C33" s="25">
        <v>26</v>
      </c>
      <c r="D33" s="31">
        <f t="shared" si="1"/>
        <v>528</v>
      </c>
      <c r="E33" s="32">
        <f t="shared" si="0"/>
        <v>13728</v>
      </c>
    </row>
    <row r="34" spans="1:5" x14ac:dyDescent="0.2">
      <c r="A34" s="8">
        <v>246</v>
      </c>
      <c r="B34" s="7" t="s">
        <v>46</v>
      </c>
      <c r="C34" s="25">
        <v>32</v>
      </c>
      <c r="D34" s="31">
        <f t="shared" si="1"/>
        <v>528</v>
      </c>
      <c r="E34" s="32">
        <f t="shared" si="0"/>
        <v>16896</v>
      </c>
    </row>
    <row r="35" spans="1:5" x14ac:dyDescent="0.2">
      <c r="A35" s="8">
        <v>247</v>
      </c>
      <c r="B35" s="7" t="s">
        <v>47</v>
      </c>
      <c r="C35" s="25">
        <v>16</v>
      </c>
      <c r="D35" s="31">
        <f t="shared" si="1"/>
        <v>528</v>
      </c>
      <c r="E35" s="32">
        <f t="shared" si="0"/>
        <v>8448</v>
      </c>
    </row>
    <row r="36" spans="1:5" x14ac:dyDescent="0.2">
      <c r="A36" s="8">
        <v>248</v>
      </c>
      <c r="B36" s="7" t="s">
        <v>48</v>
      </c>
      <c r="C36" s="25">
        <v>28</v>
      </c>
      <c r="D36" s="31">
        <f t="shared" si="1"/>
        <v>528</v>
      </c>
      <c r="E36" s="32">
        <f t="shared" si="0"/>
        <v>14784</v>
      </c>
    </row>
    <row r="37" spans="1:5" x14ac:dyDescent="0.2">
      <c r="A37" s="8">
        <v>249</v>
      </c>
      <c r="B37" s="7" t="s">
        <v>49</v>
      </c>
      <c r="C37" s="25">
        <v>20</v>
      </c>
      <c r="D37" s="31">
        <f t="shared" si="1"/>
        <v>528</v>
      </c>
      <c r="E37" s="32">
        <f t="shared" si="0"/>
        <v>10560</v>
      </c>
    </row>
    <row r="38" spans="1:5" x14ac:dyDescent="0.2">
      <c r="A38" s="8">
        <v>250</v>
      </c>
      <c r="B38" s="7" t="s">
        <v>50</v>
      </c>
      <c r="C38" s="25">
        <v>38</v>
      </c>
      <c r="D38" s="31">
        <f t="shared" si="1"/>
        <v>528</v>
      </c>
      <c r="E38" s="32">
        <f t="shared" si="0"/>
        <v>20064</v>
      </c>
    </row>
    <row r="39" spans="1:5" x14ac:dyDescent="0.2">
      <c r="A39" s="8">
        <v>251</v>
      </c>
      <c r="B39" s="7" t="s">
        <v>51</v>
      </c>
      <c r="C39" s="25">
        <v>12</v>
      </c>
      <c r="D39" s="31">
        <f t="shared" si="1"/>
        <v>528</v>
      </c>
      <c r="E39" s="32">
        <f t="shared" si="0"/>
        <v>6336</v>
      </c>
    </row>
    <row r="40" spans="1:5" x14ac:dyDescent="0.2">
      <c r="A40" s="37">
        <v>252</v>
      </c>
      <c r="B40" s="38" t="s">
        <v>52</v>
      </c>
      <c r="C40" s="43">
        <v>18</v>
      </c>
      <c r="D40" s="40">
        <f t="shared" si="1"/>
        <v>528</v>
      </c>
      <c r="E40" s="41">
        <f t="shared" si="0"/>
        <v>9504</v>
      </c>
    </row>
    <row r="41" spans="1:5" x14ac:dyDescent="0.2">
      <c r="A41" s="9" t="s">
        <v>53</v>
      </c>
      <c r="B41" s="7" t="s">
        <v>54</v>
      </c>
      <c r="C41" s="25">
        <v>12</v>
      </c>
      <c r="D41" s="31">
        <f t="shared" si="1"/>
        <v>528</v>
      </c>
      <c r="E41" s="32">
        <f t="shared" si="0"/>
        <v>6336</v>
      </c>
    </row>
    <row r="42" spans="1:5" x14ac:dyDescent="0.2">
      <c r="A42" s="8">
        <v>270</v>
      </c>
      <c r="B42" s="7" t="s">
        <v>55</v>
      </c>
      <c r="C42" s="25"/>
      <c r="D42" s="31">
        <f t="shared" si="1"/>
        <v>528</v>
      </c>
      <c r="E42" s="32">
        <f t="shared" si="0"/>
        <v>0</v>
      </c>
    </row>
    <row r="43" spans="1:5" x14ac:dyDescent="0.2">
      <c r="A43" s="6" t="s">
        <v>56</v>
      </c>
      <c r="B43" s="7" t="s">
        <v>57</v>
      </c>
      <c r="C43" s="25">
        <v>6</v>
      </c>
      <c r="D43" s="31">
        <f t="shared" si="1"/>
        <v>528</v>
      </c>
      <c r="E43" s="32">
        <f t="shared" si="0"/>
        <v>3168</v>
      </c>
    </row>
    <row r="44" spans="1:5" x14ac:dyDescent="0.2">
      <c r="A44" s="12">
        <v>283</v>
      </c>
      <c r="B44" s="7" t="s">
        <v>58</v>
      </c>
      <c r="C44" s="25">
        <v>23</v>
      </c>
      <c r="D44" s="31">
        <f t="shared" si="1"/>
        <v>528</v>
      </c>
      <c r="E44" s="32">
        <f t="shared" si="0"/>
        <v>12144</v>
      </c>
    </row>
    <row r="45" spans="1:5" x14ac:dyDescent="0.2">
      <c r="A45" s="8">
        <v>285</v>
      </c>
      <c r="B45" s="7" t="s">
        <v>59</v>
      </c>
      <c r="C45" s="25">
        <v>20</v>
      </c>
      <c r="D45" s="31">
        <f t="shared" si="1"/>
        <v>528</v>
      </c>
      <c r="E45" s="32">
        <f t="shared" si="0"/>
        <v>10560</v>
      </c>
    </row>
    <row r="46" spans="1:5" x14ac:dyDescent="0.2">
      <c r="A46" s="6" t="s">
        <v>60</v>
      </c>
      <c r="B46" s="7" t="s">
        <v>61</v>
      </c>
      <c r="C46" s="25">
        <v>7</v>
      </c>
      <c r="D46" s="31">
        <f t="shared" si="1"/>
        <v>528</v>
      </c>
      <c r="E46" s="32">
        <f t="shared" si="0"/>
        <v>3696</v>
      </c>
    </row>
    <row r="47" spans="1:5" x14ac:dyDescent="0.2">
      <c r="A47" s="8">
        <v>336</v>
      </c>
      <c r="B47" s="7" t="s">
        <v>62</v>
      </c>
      <c r="C47" s="25">
        <v>12</v>
      </c>
      <c r="D47" s="31">
        <f t="shared" si="1"/>
        <v>528</v>
      </c>
      <c r="E47" s="32">
        <f t="shared" si="0"/>
        <v>6336</v>
      </c>
    </row>
    <row r="48" spans="1:5" x14ac:dyDescent="0.2">
      <c r="A48" s="8">
        <v>350</v>
      </c>
      <c r="B48" s="7" t="s">
        <v>63</v>
      </c>
      <c r="C48" s="25"/>
      <c r="D48" s="31">
        <f t="shared" si="1"/>
        <v>528</v>
      </c>
      <c r="E48" s="32">
        <f t="shared" si="0"/>
        <v>0</v>
      </c>
    </row>
    <row r="49" spans="1:5" x14ac:dyDescent="0.2">
      <c r="A49" s="8" t="s">
        <v>64</v>
      </c>
      <c r="B49" s="7" t="s">
        <v>65</v>
      </c>
      <c r="C49" s="25">
        <v>388</v>
      </c>
      <c r="D49" s="31">
        <f t="shared" si="1"/>
        <v>528</v>
      </c>
      <c r="E49" s="32">
        <f t="shared" si="0"/>
        <v>204864</v>
      </c>
    </row>
    <row r="50" spans="1:5" x14ac:dyDescent="0.2">
      <c r="A50" s="8">
        <v>427</v>
      </c>
      <c r="B50" s="7" t="s">
        <v>66</v>
      </c>
      <c r="C50" s="25">
        <v>206</v>
      </c>
      <c r="D50" s="31">
        <f t="shared" si="1"/>
        <v>528</v>
      </c>
      <c r="E50" s="32">
        <f t="shared" si="0"/>
        <v>108768</v>
      </c>
    </row>
    <row r="51" spans="1:5" x14ac:dyDescent="0.2">
      <c r="A51" s="8">
        <v>428</v>
      </c>
      <c r="B51" s="7" t="s">
        <v>67</v>
      </c>
      <c r="C51" s="25">
        <v>3</v>
      </c>
      <c r="D51" s="31">
        <f t="shared" si="1"/>
        <v>528</v>
      </c>
      <c r="E51" s="32">
        <f t="shared" si="0"/>
        <v>1584</v>
      </c>
    </row>
    <row r="52" spans="1:5" x14ac:dyDescent="0.2">
      <c r="A52" s="45">
        <v>429</v>
      </c>
      <c r="B52" s="46" t="s">
        <v>68</v>
      </c>
      <c r="C52" s="43">
        <v>2</v>
      </c>
      <c r="D52" s="40">
        <f t="shared" si="1"/>
        <v>528</v>
      </c>
      <c r="E52" s="41">
        <f t="shared" si="0"/>
        <v>1056</v>
      </c>
    </row>
    <row r="53" spans="1:5" x14ac:dyDescent="0.2">
      <c r="A53" s="9" t="s">
        <v>69</v>
      </c>
      <c r="B53" s="15" t="s">
        <v>70</v>
      </c>
      <c r="C53" s="25">
        <v>3</v>
      </c>
      <c r="D53" s="31">
        <f t="shared" si="1"/>
        <v>528</v>
      </c>
      <c r="E53" s="32">
        <f t="shared" si="0"/>
        <v>1584</v>
      </c>
    </row>
    <row r="54" spans="1:5" x14ac:dyDescent="0.2">
      <c r="A54" s="45">
        <v>467</v>
      </c>
      <c r="B54" s="46" t="s">
        <v>71</v>
      </c>
      <c r="C54" s="43">
        <v>35</v>
      </c>
      <c r="D54" s="40">
        <f t="shared" si="1"/>
        <v>528</v>
      </c>
      <c r="E54" s="41">
        <f t="shared" si="0"/>
        <v>18480</v>
      </c>
    </row>
    <row r="55" spans="1:5" x14ac:dyDescent="0.2">
      <c r="A55" s="13">
        <v>500</v>
      </c>
      <c r="B55" s="14" t="s">
        <v>72</v>
      </c>
      <c r="C55" s="25"/>
      <c r="D55" s="31">
        <f t="shared" si="1"/>
        <v>528</v>
      </c>
      <c r="E55" s="32">
        <f t="shared" si="0"/>
        <v>0</v>
      </c>
    </row>
    <row r="56" spans="1:5" x14ac:dyDescent="0.2">
      <c r="A56" s="13">
        <v>501</v>
      </c>
      <c r="B56" s="14" t="s">
        <v>73</v>
      </c>
      <c r="C56" s="25"/>
      <c r="D56" s="31">
        <f t="shared" si="1"/>
        <v>528</v>
      </c>
      <c r="E56" s="32">
        <f t="shared" si="0"/>
        <v>0</v>
      </c>
    </row>
    <row r="57" spans="1:5" x14ac:dyDescent="0.2">
      <c r="A57" s="16" t="s">
        <v>74</v>
      </c>
      <c r="B57" s="14" t="s">
        <v>75</v>
      </c>
      <c r="C57" s="25"/>
      <c r="D57" s="31">
        <f t="shared" si="1"/>
        <v>528</v>
      </c>
      <c r="E57" s="32">
        <f t="shared" si="0"/>
        <v>0</v>
      </c>
    </row>
    <row r="58" spans="1:5" x14ac:dyDescent="0.2">
      <c r="A58" s="13">
        <v>503</v>
      </c>
      <c r="B58" s="14" t="s">
        <v>76</v>
      </c>
      <c r="C58" s="25"/>
      <c r="D58" s="31">
        <f t="shared" si="1"/>
        <v>528</v>
      </c>
      <c r="E58" s="32">
        <f t="shared" si="0"/>
        <v>0</v>
      </c>
    </row>
    <row r="59" spans="1:5" x14ac:dyDescent="0.2">
      <c r="A59" s="45">
        <v>504</v>
      </c>
      <c r="B59" s="46" t="s">
        <v>77</v>
      </c>
      <c r="C59" s="43"/>
      <c r="D59" s="40">
        <f t="shared" si="1"/>
        <v>528</v>
      </c>
      <c r="E59" s="41">
        <f t="shared" si="0"/>
        <v>0</v>
      </c>
    </row>
    <row r="60" spans="1:5" x14ac:dyDescent="0.2">
      <c r="A60" s="13">
        <v>532</v>
      </c>
      <c r="B60" s="14" t="s">
        <v>78</v>
      </c>
      <c r="C60" s="25"/>
      <c r="D60" s="31">
        <f t="shared" si="1"/>
        <v>528</v>
      </c>
      <c r="E60" s="32">
        <f t="shared" si="0"/>
        <v>0</v>
      </c>
    </row>
    <row r="61" spans="1:5" x14ac:dyDescent="0.2">
      <c r="A61" s="9" t="s">
        <v>79</v>
      </c>
      <c r="B61" s="14" t="s">
        <v>80</v>
      </c>
      <c r="C61" s="25">
        <v>629</v>
      </c>
      <c r="D61" s="31">
        <f t="shared" si="1"/>
        <v>528</v>
      </c>
      <c r="E61" s="32">
        <f t="shared" si="0"/>
        <v>332112</v>
      </c>
    </row>
    <row r="62" spans="1:5" x14ac:dyDescent="0.2">
      <c r="A62" s="13">
        <v>547</v>
      </c>
      <c r="B62" s="14" t="s">
        <v>81</v>
      </c>
      <c r="C62" s="25"/>
      <c r="D62" s="31">
        <f t="shared" si="1"/>
        <v>528</v>
      </c>
      <c r="E62" s="32">
        <f t="shared" si="0"/>
        <v>0</v>
      </c>
    </row>
    <row r="63" spans="1:5" x14ac:dyDescent="0.2">
      <c r="A63" s="13">
        <v>553</v>
      </c>
      <c r="B63" s="14" t="s">
        <v>82</v>
      </c>
      <c r="C63" s="25"/>
      <c r="D63" s="31">
        <f t="shared" si="1"/>
        <v>528</v>
      </c>
      <c r="E63" s="32">
        <f t="shared" si="0"/>
        <v>0</v>
      </c>
    </row>
    <row r="64" spans="1:5" x14ac:dyDescent="0.2">
      <c r="A64" s="10" t="s">
        <v>83</v>
      </c>
      <c r="B64" s="14" t="s">
        <v>84</v>
      </c>
      <c r="C64" s="25">
        <v>76</v>
      </c>
      <c r="D64" s="31">
        <f t="shared" si="1"/>
        <v>528</v>
      </c>
      <c r="E64" s="32">
        <f t="shared" si="0"/>
        <v>40128</v>
      </c>
    </row>
    <row r="65" spans="1:5" x14ac:dyDescent="0.2">
      <c r="A65" s="12">
        <v>583</v>
      </c>
      <c r="B65" s="14" t="s">
        <v>85</v>
      </c>
      <c r="C65" s="25">
        <v>6</v>
      </c>
      <c r="D65" s="31">
        <f t="shared" si="1"/>
        <v>528</v>
      </c>
      <c r="E65" s="32">
        <f t="shared" si="0"/>
        <v>3168</v>
      </c>
    </row>
    <row r="66" spans="1:5" x14ac:dyDescent="0.2">
      <c r="A66" s="13" t="s">
        <v>86</v>
      </c>
      <c r="B66" s="17" t="s">
        <v>87</v>
      </c>
      <c r="C66" s="25"/>
      <c r="D66" s="31">
        <f t="shared" si="1"/>
        <v>528</v>
      </c>
      <c r="E66" s="32">
        <f t="shared" si="0"/>
        <v>0</v>
      </c>
    </row>
    <row r="67" spans="1:5" x14ac:dyDescent="0.2">
      <c r="A67" s="9" t="s">
        <v>88</v>
      </c>
      <c r="B67" s="14" t="s">
        <v>89</v>
      </c>
      <c r="C67" s="25">
        <v>764</v>
      </c>
      <c r="D67" s="31">
        <f t="shared" si="1"/>
        <v>528</v>
      </c>
      <c r="E67" s="32">
        <f t="shared" si="0"/>
        <v>403392</v>
      </c>
    </row>
    <row r="68" spans="1:5" x14ac:dyDescent="0.2">
      <c r="A68" s="13">
        <v>625</v>
      </c>
      <c r="B68" s="14" t="s">
        <v>90</v>
      </c>
      <c r="C68" s="25">
        <v>19</v>
      </c>
      <c r="D68" s="31">
        <f t="shared" si="1"/>
        <v>528</v>
      </c>
      <c r="E68" s="32">
        <f t="shared" ref="E68:E72" si="2">C68*D68</f>
        <v>10032</v>
      </c>
    </row>
    <row r="69" spans="1:5" x14ac:dyDescent="0.2">
      <c r="A69" s="13">
        <v>627</v>
      </c>
      <c r="B69" s="14" t="s">
        <v>91</v>
      </c>
      <c r="C69" s="25">
        <v>46</v>
      </c>
      <c r="D69" s="31">
        <f t="shared" si="1"/>
        <v>528</v>
      </c>
      <c r="E69" s="32">
        <f t="shared" si="2"/>
        <v>24288</v>
      </c>
    </row>
    <row r="70" spans="1:5" x14ac:dyDescent="0.2">
      <c r="A70" s="13">
        <v>635</v>
      </c>
      <c r="B70" s="14" t="s">
        <v>92</v>
      </c>
      <c r="C70" s="25"/>
      <c r="D70" s="31">
        <f t="shared" ref="D70:D74" si="3">+D69</f>
        <v>528</v>
      </c>
      <c r="E70" s="32">
        <f t="shared" si="2"/>
        <v>0</v>
      </c>
    </row>
    <row r="71" spans="1:5" x14ac:dyDescent="0.2">
      <c r="A71" s="9" t="s">
        <v>93</v>
      </c>
      <c r="B71" s="14" t="s">
        <v>94</v>
      </c>
      <c r="C71" s="25"/>
      <c r="D71" s="31">
        <f t="shared" si="3"/>
        <v>528</v>
      </c>
      <c r="E71" s="32">
        <f t="shared" si="2"/>
        <v>0</v>
      </c>
    </row>
    <row r="72" spans="1:5" x14ac:dyDescent="0.2">
      <c r="A72" s="9" t="s">
        <v>95</v>
      </c>
      <c r="B72" s="14" t="s">
        <v>96</v>
      </c>
      <c r="C72" s="25"/>
      <c r="D72" s="31">
        <f t="shared" si="3"/>
        <v>528</v>
      </c>
      <c r="E72" s="32">
        <f t="shared" si="2"/>
        <v>0</v>
      </c>
    </row>
    <row r="73" spans="1:5" x14ac:dyDescent="0.2">
      <c r="A73" s="16" t="s">
        <v>97</v>
      </c>
      <c r="B73" s="14" t="s">
        <v>98</v>
      </c>
      <c r="C73" s="25">
        <v>4</v>
      </c>
      <c r="D73" s="31">
        <f t="shared" si="3"/>
        <v>528</v>
      </c>
      <c r="E73" s="32">
        <f>+D73*C73</f>
        <v>2112</v>
      </c>
    </row>
    <row r="74" spans="1:5" x14ac:dyDescent="0.2">
      <c r="A74" s="9" t="s">
        <v>99</v>
      </c>
      <c r="B74" s="14" t="s">
        <v>100</v>
      </c>
      <c r="C74" s="25">
        <v>21</v>
      </c>
      <c r="D74" s="31">
        <f t="shared" si="3"/>
        <v>528</v>
      </c>
      <c r="E74" s="32">
        <f>+D74*C74</f>
        <v>11088</v>
      </c>
    </row>
    <row r="75" spans="1:5" ht="13.5" thickBot="1" x14ac:dyDescent="0.25">
      <c r="A75" s="34"/>
      <c r="B75" s="26" t="s">
        <v>101</v>
      </c>
      <c r="C75" s="48">
        <f>SUM(C4:C74)</f>
        <v>3161</v>
      </c>
      <c r="D75" s="35"/>
      <c r="E75" s="49">
        <f>SUM(E4:E74)</f>
        <v>1669008</v>
      </c>
    </row>
    <row r="76" spans="1:5" ht="13.5" thickTop="1" x14ac:dyDescent="0.2"/>
  </sheetData>
  <mergeCells count="1">
    <mergeCell ref="C2:E2"/>
  </mergeCells>
  <pageMargins left="0.7" right="0.7" top="0.75" bottom="0.75" header="0.3" footer="0.3"/>
  <pageSetup scale="7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Agency Impact </vt:lpstr>
      <vt:lpstr>'Agency Impact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Agey, Marie [DAS]</dc:creator>
  <cp:lastModifiedBy>Jusic, Mirela [DAS]</cp:lastModifiedBy>
  <cp:lastPrinted>2024-08-15T14:56:55Z</cp:lastPrinted>
  <dcterms:created xsi:type="dcterms:W3CDTF">2024-08-15T14:55:40Z</dcterms:created>
  <dcterms:modified xsi:type="dcterms:W3CDTF">2024-08-16T19:58:35Z</dcterms:modified>
</cp:coreProperties>
</file>