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RM FY25 0090-25RM\"/>
    </mc:Choice>
  </mc:AlternateContent>
  <xr:revisionPtr revIDLastSave="0" documentId="13_ncr:1_{966967DA-239E-4D7D-BE43-DD2CAC224E6D}" xr6:coauthVersionLast="47" xr6:coauthVersionMax="47" xr10:uidLastSave="{00000000-0000-0000-0000-000000000000}"/>
  <bookViews>
    <workbookView xWindow="-120" yWindow="-120" windowWidth="29040" windowHeight="15720" xr2:uid="{DDB2F3F1-F775-4D5C-9F66-20DA9DC5BC2A}"/>
  </bookViews>
  <sheets>
    <sheet name="FINANCIAL" sheetId="1" r:id="rId1"/>
    <sheet name="#Funds Rec'd" sheetId="3" r:id="rId2"/>
    <sheet name="Financial Report" sheetId="16" r:id="rId3"/>
    <sheet name="ILEA" sheetId="4" r:id="rId4"/>
    <sheet name="DOC" sheetId="5" r:id="rId5"/>
    <sheet name="IDR" sheetId="6" r:id="rId6"/>
    <sheet name="DPS" sheetId="7" r:id="rId7"/>
    <sheet name="THILL" sheetId="8" r:id="rId8"/>
    <sheet name="IVH" sheetId="9" r:id="rId9"/>
    <sheet name="IPBS" sheetId="10" r:id="rId10"/>
    <sheet name="DAS(HLSE)" sheetId="11" r:id="rId11"/>
    <sheet name="DAS" sheetId="12" r:id="rId12"/>
    <sheet name="DVA" sheetId="13" r:id="rId13"/>
    <sheet name="DHS" sheetId="14" r:id="rId14"/>
  </sheets>
  <definedNames>
    <definedName name="_xlnm._FilterDatabase" localSheetId="0" hidden="1">FINANCIAL!$A$13:$Z$28</definedName>
    <definedName name="_xlnm.Print_Area" localSheetId="0">FINANCIAL!$A$1:$N$36</definedName>
    <definedName name="_xlnm.Print_Titles" localSheetId="0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  <c r="I25" i="16"/>
  <c r="H25" i="16"/>
  <c r="J25" i="16"/>
  <c r="F28" i="1" l="1"/>
  <c r="H20" i="16" l="1"/>
  <c r="I16" i="16" l="1"/>
  <c r="I15" i="16"/>
  <c r="L28" i="16"/>
  <c r="G28" i="16"/>
  <c r="F28" i="16"/>
  <c r="F7" i="16" s="1"/>
  <c r="J24" i="16"/>
  <c r="H24" i="16"/>
  <c r="J23" i="16"/>
  <c r="H23" i="16"/>
  <c r="J22" i="16"/>
  <c r="H22" i="16"/>
  <c r="J21" i="16"/>
  <c r="H21" i="16"/>
  <c r="J20" i="16"/>
  <c r="J19" i="16"/>
  <c r="H19" i="16"/>
  <c r="J18" i="16"/>
  <c r="H18" i="16"/>
  <c r="J17" i="16"/>
  <c r="H17" i="16"/>
  <c r="J16" i="16"/>
  <c r="H16" i="16"/>
  <c r="J15" i="16"/>
  <c r="H15" i="16"/>
  <c r="J14" i="16"/>
  <c r="H14" i="16"/>
  <c r="F6" i="16"/>
  <c r="K16" i="16" l="1"/>
  <c r="F8" i="16"/>
  <c r="L30" i="16" s="1"/>
  <c r="L31" i="16" s="1"/>
  <c r="H28" i="16"/>
  <c r="K15" i="16"/>
  <c r="J28" i="16"/>
  <c r="K32" i="16"/>
  <c r="E9" i="13" l="1"/>
  <c r="D23" i="12"/>
  <c r="I22" i="16" s="1"/>
  <c r="K22" i="16" s="1"/>
  <c r="D23" i="11"/>
  <c r="I21" i="16" s="1"/>
  <c r="K21" i="16" s="1"/>
  <c r="E9" i="10"/>
  <c r="D23" i="9"/>
  <c r="I19" i="16" s="1"/>
  <c r="K19" i="16" s="1"/>
  <c r="E9" i="8"/>
  <c r="E9" i="6"/>
  <c r="E9" i="4"/>
  <c r="F23" i="14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F23" i="13"/>
  <c r="D23" i="13"/>
  <c r="I23" i="16" s="1"/>
  <c r="K23" i="16" s="1"/>
  <c r="G10" i="13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F23" i="12"/>
  <c r="G10" i="12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E9" i="12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F23" i="11"/>
  <c r="G10" i="1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F23" i="10"/>
  <c r="G10" i="10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F23" i="9"/>
  <c r="G10" i="9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F23" i="8"/>
  <c r="G10" i="8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F23" i="7"/>
  <c r="G10" i="7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D23" i="7"/>
  <c r="I17" i="16" s="1"/>
  <c r="K17" i="16" s="1"/>
  <c r="F23" i="6"/>
  <c r="G10" i="6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F23" i="5"/>
  <c r="D23" i="5"/>
  <c r="G10" i="5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E9" i="5"/>
  <c r="F23" i="4"/>
  <c r="G10" i="4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D23" i="4"/>
  <c r="I14" i="16" s="1"/>
  <c r="K14" i="16" l="1"/>
  <c r="H23" i="4"/>
  <c r="E9" i="9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3" i="13"/>
  <c r="H23" i="5"/>
  <c r="H23" i="12"/>
  <c r="H23" i="9"/>
  <c r="D23" i="8"/>
  <c r="I18" i="16" s="1"/>
  <c r="K18" i="16" s="1"/>
  <c r="H23" i="7"/>
  <c r="H23" i="11"/>
  <c r="E10" i="13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9" i="8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E10" i="8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H9" i="10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E10" i="10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E10" i="14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H9" i="4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10" i="5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9" i="6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E10" i="6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9" i="7"/>
  <c r="E9" i="11"/>
  <c r="D23" i="6"/>
  <c r="D23" i="10"/>
  <c r="I20" i="16" s="1"/>
  <c r="K20" i="16" s="1"/>
  <c r="E10" i="12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D23" i="14"/>
  <c r="L28" i="1"/>
  <c r="I24" i="16" l="1"/>
  <c r="E10" i="9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H23" i="14"/>
  <c r="H23" i="10"/>
  <c r="H23" i="8"/>
  <c r="H23" i="6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E10" i="1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H9" i="7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E10" i="7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J28" i="1"/>
  <c r="F7" i="1"/>
  <c r="G28" i="1"/>
  <c r="K24" i="16" l="1"/>
  <c r="K28" i="16" s="1"/>
  <c r="I28" i="16"/>
  <c r="K33" i="16" s="1"/>
  <c r="L33" i="16" s="1"/>
  <c r="L34" i="16" s="1"/>
  <c r="G24" i="3"/>
  <c r="C24" i="3"/>
  <c r="K14" i="1"/>
  <c r="K28" i="1" s="1"/>
  <c r="H28" i="1" l="1"/>
  <c r="H24" i="3"/>
  <c r="F6" i="1" s="1"/>
  <c r="I28" i="1" l="1"/>
  <c r="K33" i="1" s="1"/>
  <c r="F8" i="1"/>
  <c r="L30" i="1" s="1"/>
  <c r="K32" i="1"/>
  <c r="L31" i="1" l="1"/>
  <c r="L33" i="1"/>
  <c r="L34" i="1" l="1"/>
</calcChain>
</file>

<file path=xl/sharedStrings.xml><?xml version="1.0" encoding="utf-8"?>
<sst xmlns="http://schemas.openxmlformats.org/spreadsheetml/2006/main" count="313" uniqueCount="93">
  <si>
    <t xml:space="preserve"> </t>
  </si>
  <si>
    <t>Date DAS Processed</t>
  </si>
  <si>
    <t>Agency</t>
  </si>
  <si>
    <t>Document number</t>
  </si>
  <si>
    <t>Document number for Interest Transfer</t>
  </si>
  <si>
    <t>Project Mgr.</t>
  </si>
  <si>
    <t>Vertical Infrastructure Project Allocation</t>
  </si>
  <si>
    <t>Interest</t>
  </si>
  <si>
    <t>Total Project Budget</t>
  </si>
  <si>
    <t>Contracted Amount</t>
  </si>
  <si>
    <t>Expended Amount</t>
  </si>
  <si>
    <t>Contracted Not Expended</t>
  </si>
  <si>
    <t>Not                Encumbered</t>
  </si>
  <si>
    <t xml:space="preserve">Total Appropriation </t>
  </si>
  <si>
    <t>Total funds received to date</t>
  </si>
  <si>
    <t>Sales Tax Refunds</t>
  </si>
  <si>
    <t>Total Funds &amp; Sales Tax Refunds</t>
  </si>
  <si>
    <t>Less: Total Assigned</t>
  </si>
  <si>
    <t>Total Unassigned / Unallocated</t>
  </si>
  <si>
    <t>Routine Maintenance Projects</t>
  </si>
  <si>
    <t>Data as of 12/31/2020</t>
  </si>
  <si>
    <t>hard code</t>
  </si>
  <si>
    <t>link to project recap</t>
  </si>
  <si>
    <t>link to this page budget column</t>
  </si>
  <si>
    <t>Routine Maintenance Totals</t>
  </si>
  <si>
    <t>Total funds not allocated to the projects listed above</t>
  </si>
  <si>
    <t>For these project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</si>
  <si>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</si>
  <si>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</si>
  <si>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</si>
  <si>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</si>
  <si>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</si>
  <si>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</si>
  <si>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</si>
  <si>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</si>
  <si>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</si>
  <si>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</si>
  <si>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</si>
  <si>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</si>
  <si>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</si>
  <si>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</si>
  <si>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.</t>
  </si>
  <si>
    <t>Project Name</t>
  </si>
  <si>
    <t>Project # xxxx.xx</t>
  </si>
  <si>
    <t>Program Code # XXXX.XX</t>
  </si>
  <si>
    <t>Project Manager-</t>
  </si>
  <si>
    <t>4D03</t>
  </si>
  <si>
    <t>ILEA</t>
  </si>
  <si>
    <t>Doc
  #</t>
  </si>
  <si>
    <t>Activity</t>
  </si>
  <si>
    <t>Contract 
&amp; C.O.'s</t>
  </si>
  <si>
    <t>Contract
Total</t>
  </si>
  <si>
    <t>Payment 
Amount</t>
  </si>
  <si>
    <t>Total
Paid</t>
  </si>
  <si>
    <t>Balance</t>
  </si>
  <si>
    <t>Budget amount</t>
  </si>
  <si>
    <t>Totals</t>
  </si>
  <si>
    <t>DOC</t>
  </si>
  <si>
    <t>FY24 through 12/31/23</t>
  </si>
  <si>
    <t>DPS</t>
  </si>
  <si>
    <t>THILL</t>
  </si>
  <si>
    <t>IVH</t>
  </si>
  <si>
    <t>IPBS</t>
  </si>
  <si>
    <t>DAS</t>
  </si>
  <si>
    <t>DVA</t>
  </si>
  <si>
    <t>DHS</t>
  </si>
  <si>
    <t>Acct Code: 0090-335-25RM-xxxx</t>
  </si>
  <si>
    <t>IET 335FY25ILEA</t>
  </si>
  <si>
    <t>IET 335FY25DOC</t>
  </si>
  <si>
    <t>IET 335FY25DPS</t>
  </si>
  <si>
    <t>IET 335FY25THIL</t>
  </si>
  <si>
    <t>IET 335FY251IVH</t>
  </si>
  <si>
    <t>IET 335FY25IPBS</t>
  </si>
  <si>
    <t>IET 335FY25DAS(HLSE)</t>
  </si>
  <si>
    <t>IET 335FY25DAS</t>
  </si>
  <si>
    <t>IET 335FY25DVA</t>
  </si>
  <si>
    <t>IET 335FY25DHS</t>
  </si>
  <si>
    <t>Transfer from RM25</t>
  </si>
  <si>
    <r>
      <t>DAS</t>
    </r>
    <r>
      <rPr>
        <sz val="12"/>
        <color rgb="FFFF0000"/>
        <rFont val="Arial"/>
        <family val="2"/>
      </rPr>
      <t>(HLSE)</t>
    </r>
  </si>
  <si>
    <t>IET 335FY25RM</t>
  </si>
  <si>
    <t>RM Interest correction to current Fiscal Year</t>
  </si>
  <si>
    <t>CDR 00525RMINT</t>
  </si>
  <si>
    <t>09/16/2024</t>
  </si>
  <si>
    <t>IET 335FY25IDR</t>
  </si>
  <si>
    <t>IET 335FY25IVH</t>
  </si>
  <si>
    <t>09/17/2024</t>
  </si>
  <si>
    <t>IDR</t>
  </si>
  <si>
    <t>IET 335FY25HHS</t>
  </si>
  <si>
    <t>IET 335FY25DOE(ISFTD)</t>
  </si>
  <si>
    <t>09/30/2025</t>
  </si>
  <si>
    <t>09/23/2026</t>
  </si>
  <si>
    <t>10/04/2024</t>
  </si>
  <si>
    <t>11/13/2024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</si>
</sst>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i/>
      <sz val="8"/>
      <color theme="0" tint="-0.249977111117893"/>
      <name val="Arial"/>
      <family val="2"/>
    </font>
    <font>
      <sz val="10"/>
      <color rgb="FF222222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0"/>
      <color theme="1"/>
      <name val="Arial"/>
      <family val="2"/>
    </font>
    <font>
      <b/>
      <sz val="10"/>
      <color rgb="FF0000CC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3" fillId="0" borderId="0"/>
  </cellStyleXfs>
  <cellXfs count="206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1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3" fillId="0" borderId="0" xfId="3" applyNumberFormat="1" applyFont="1" applyBorder="1" applyAlignment="1">
      <alignment horizontal="right"/>
    </xf>
    <xf numFmtId="40" fontId="8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12" fillId="4" borderId="0" xfId="0" applyFont="1" applyFill="1" applyBorder="1" applyAlignment="1">
      <alignment horizontal="left" wrapText="1"/>
    </xf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3" fillId="0" borderId="5" xfId="3" applyNumberFormat="1" applyFont="1" applyFill="1" applyBorder="1" applyAlignment="1">
      <alignment horizontal="center" vertical="center"/>
    </xf>
    <xf numFmtId="40" fontId="13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14" fontId="3" fillId="0" borderId="5" xfId="3" applyNumberFormat="1" applyFont="1" applyFill="1" applyBorder="1" applyAlignment="1">
      <alignment horizontal="center"/>
    </xf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 wrapText="1"/>
    </xf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0" fontId="3" fillId="0" borderId="6" xfId="3" applyNumberFormat="1" applyFont="1" applyBorder="1" applyAlignment="1">
      <alignment horizontal="center"/>
    </xf>
    <xf numFmtId="8" fontId="3" fillId="0" borderId="6" xfId="2" applyNumberFormat="1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 wrapText="1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40" fontId="10" fillId="0" borderId="10" xfId="0" applyNumberFormat="1" applyFont="1" applyBorder="1" applyAlignment="1">
      <alignment horizontal="center"/>
    </xf>
    <xf numFmtId="8" fontId="8" fillId="0" borderId="10" xfId="3" applyNumberFormat="1" applyFont="1" applyBorder="1" applyAlignment="1">
      <alignment horizontal="center"/>
    </xf>
    <xf numFmtId="8" fontId="6" fillId="0" borderId="0" xfId="0" applyNumberFormat="1" applyFont="1"/>
    <xf numFmtId="0" fontId="3" fillId="0" borderId="1" xfId="3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left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164" fontId="11" fillId="0" borderId="0" xfId="4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wrapText="1"/>
    </xf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left"/>
    </xf>
    <xf numFmtId="8" fontId="10" fillId="0" borderId="3" xfId="0" applyNumberFormat="1" applyFont="1" applyBorder="1" applyAlignment="1">
      <alignment horizontal="center"/>
    </xf>
    <xf numFmtId="0" fontId="8" fillId="0" borderId="0" xfId="3" applyFont="1" applyBorder="1"/>
    <xf numFmtId="164" fontId="11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11" fillId="0" borderId="2" xfId="4" applyNumberFormat="1" applyFont="1" applyFill="1" applyBorder="1" applyAlignment="1">
      <alignment horizontal="center"/>
    </xf>
    <xf numFmtId="164" fontId="11" fillId="0" borderId="3" xfId="4" applyNumberFormat="1" applyFont="1" applyFill="1" applyBorder="1" applyAlignment="1">
      <alignment horizontal="center"/>
    </xf>
    <xf numFmtId="0" fontId="3" fillId="0" borderId="0" xfId="3" applyFont="1" applyFill="1" applyBorder="1"/>
    <xf numFmtId="40" fontId="3" fillId="0" borderId="0" xfId="3" applyNumberFormat="1" applyFont="1" applyFill="1" applyBorder="1"/>
    <xf numFmtId="0" fontId="6" fillId="0" borderId="0" xfId="0" applyFont="1" applyBorder="1"/>
    <xf numFmtId="40" fontId="3" fillId="0" borderId="0" xfId="3" applyNumberFormat="1" applyFont="1" applyFill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 applyFill="1"/>
    <xf numFmtId="43" fontId="1" fillId="0" borderId="0" xfId="1" applyFont="1" applyFill="1"/>
    <xf numFmtId="0" fontId="0" fillId="0" borderId="0" xfId="0" applyFill="1"/>
    <xf numFmtId="43" fontId="0" fillId="0" borderId="0" xfId="0" applyNumberFormat="1" applyFill="1"/>
    <xf numFmtId="43" fontId="1" fillId="0" borderId="0" xfId="1" applyFont="1"/>
    <xf numFmtId="0" fontId="15" fillId="0" borderId="0" xfId="0" applyFont="1" applyBorder="1"/>
    <xf numFmtId="0" fontId="16" fillId="0" borderId="0" xfId="0" applyFont="1"/>
    <xf numFmtId="40" fontId="3" fillId="0" borderId="0" xfId="3" applyNumberFormat="1" applyFont="1" applyAlignment="1">
      <alignment horizontal="right"/>
    </xf>
    <xf numFmtId="0" fontId="17" fillId="0" borderId="0" xfId="3" applyFont="1"/>
    <xf numFmtId="40" fontId="8" fillId="0" borderId="0" xfId="0" applyNumberFormat="1" applyFont="1"/>
    <xf numFmtId="1" fontId="17" fillId="0" borderId="0" xfId="3" applyNumberFormat="1" applyFont="1"/>
    <xf numFmtId="40" fontId="15" fillId="0" borderId="0" xfId="3" applyNumberFormat="1" applyFont="1"/>
    <xf numFmtId="0" fontId="18" fillId="0" borderId="0" xfId="5" applyFont="1"/>
    <xf numFmtId="40" fontId="3" fillId="0" borderId="0" xfId="1" applyNumberFormat="1" applyFont="1" applyAlignment="1">
      <alignment horizontal="center"/>
    </xf>
    <xf numFmtId="0" fontId="19" fillId="0" borderId="0" xfId="5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0" fillId="0" borderId="0" xfId="0" applyNumberFormat="1" applyFont="1"/>
    <xf numFmtId="44" fontId="1" fillId="0" borderId="0" xfId="2" applyFont="1"/>
    <xf numFmtId="49" fontId="21" fillId="0" borderId="0" xfId="0" applyNumberFormat="1" applyFont="1" applyAlignment="1">
      <alignment horizontal="center"/>
    </xf>
    <xf numFmtId="44" fontId="21" fillId="0" borderId="0" xfId="2" applyFont="1"/>
    <xf numFmtId="49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14" fontId="3" fillId="0" borderId="0" xfId="2" applyNumberFormat="1" applyFont="1" applyAlignment="1">
      <alignment horizontal="center"/>
    </xf>
    <xf numFmtId="43" fontId="24" fillId="0" borderId="0" xfId="1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39" fontId="3" fillId="0" borderId="0" xfId="2" applyNumberFormat="1" applyFont="1" applyAlignment="1"/>
    <xf numFmtId="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3" fontId="8" fillId="0" borderId="0" xfId="1" applyFont="1" applyAlignment="1">
      <alignment horizontal="center"/>
    </xf>
    <xf numFmtId="0" fontId="2" fillId="0" borderId="0" xfId="5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4" fontId="0" fillId="0" borderId="0" xfId="2" applyNumberFormat="1" applyFont="1"/>
    <xf numFmtId="43" fontId="0" fillId="0" borderId="0" xfId="0" applyNumberFormat="1"/>
    <xf numFmtId="0" fontId="3" fillId="0" borderId="5" xfId="0" applyFont="1" applyBorder="1" applyAlignment="1">
      <alignment horizontal="center"/>
    </xf>
    <xf numFmtId="40" fontId="3" fillId="0" borderId="5" xfId="3" applyNumberFormat="1" applyFont="1" applyBorder="1" applyAlignment="1">
      <alignment horizontal="center"/>
    </xf>
    <xf numFmtId="0" fontId="25" fillId="0" borderId="0" xfId="5" applyFont="1"/>
    <xf numFmtId="0" fontId="12" fillId="0" borderId="0" xfId="5" applyFont="1"/>
    <xf numFmtId="4" fontId="3" fillId="0" borderId="0" xfId="5" applyNumberFormat="1" applyFont="1"/>
    <xf numFmtId="40" fontId="25" fillId="0" borderId="0" xfId="6" applyNumberFormat="1" applyFont="1" applyBorder="1"/>
    <xf numFmtId="0" fontId="25" fillId="0" borderId="0" xfId="6" applyFont="1"/>
    <xf numFmtId="165" fontId="26" fillId="0" borderId="0" xfId="6" applyNumberFormat="1" applyFont="1" applyFill="1"/>
    <xf numFmtId="0" fontId="3" fillId="0" borderId="0" xfId="5" applyFont="1"/>
    <xf numFmtId="1" fontId="27" fillId="0" borderId="0" xfId="6" applyNumberFormat="1" applyFont="1" applyAlignment="1">
      <alignment horizontal="left"/>
    </xf>
    <xf numFmtId="4" fontId="28" fillId="0" borderId="0" xfId="5" applyNumberFormat="1" applyFont="1"/>
    <xf numFmtId="165" fontId="18" fillId="0" borderId="0" xfId="6" applyNumberFormat="1" applyFont="1"/>
    <xf numFmtId="0" fontId="29" fillId="0" borderId="0" xfId="6" applyFont="1"/>
    <xf numFmtId="49" fontId="29" fillId="0" borderId="0" xfId="6" applyNumberFormat="1" applyFont="1" applyBorder="1" applyAlignment="1">
      <alignment horizontal="left"/>
    </xf>
    <xf numFmtId="40" fontId="25" fillId="0" borderId="0" xfId="6" applyNumberFormat="1" applyFont="1"/>
    <xf numFmtId="165" fontId="12" fillId="0" borderId="0" xfId="6" applyNumberFormat="1" applyFont="1"/>
    <xf numFmtId="0" fontId="12" fillId="0" borderId="0" xfId="6" applyFont="1"/>
    <xf numFmtId="0" fontId="19" fillId="0" borderId="0" xfId="6" applyFont="1"/>
    <xf numFmtId="0" fontId="7" fillId="0" borderId="0" xfId="6" applyFont="1"/>
    <xf numFmtId="0" fontId="3" fillId="0" borderId="0" xfId="6" applyFont="1"/>
    <xf numFmtId="40" fontId="12" fillId="0" borderId="0" xfId="6" applyNumberFormat="1" applyFont="1" applyFill="1" applyBorder="1"/>
    <xf numFmtId="40" fontId="12" fillId="0" borderId="0" xfId="6" applyNumberFormat="1" applyFont="1" applyBorder="1"/>
    <xf numFmtId="165" fontId="19" fillId="0" borderId="0" xfId="0" applyNumberFormat="1" applyFont="1"/>
    <xf numFmtId="0" fontId="12" fillId="0" borderId="0" xfId="6" applyFont="1" applyAlignment="1">
      <alignment horizontal="right"/>
    </xf>
    <xf numFmtId="0" fontId="30" fillId="0" borderId="0" xfId="6" applyFont="1"/>
    <xf numFmtId="40" fontId="7" fillId="0" borderId="0" xfId="6" applyNumberFormat="1" applyFont="1" applyFill="1" applyBorder="1"/>
    <xf numFmtId="165" fontId="12" fillId="0" borderId="0" xfId="6" applyNumberFormat="1" applyFont="1" applyBorder="1" applyAlignment="1">
      <alignment wrapText="1"/>
    </xf>
    <xf numFmtId="165" fontId="12" fillId="0" borderId="0" xfId="6" applyNumberFormat="1" applyFont="1" applyBorder="1" applyAlignment="1">
      <alignment horizontal="left"/>
    </xf>
    <xf numFmtId="40" fontId="7" fillId="0" borderId="0" xfId="6" applyNumberFormat="1" applyFont="1"/>
    <xf numFmtId="40" fontId="7" fillId="0" borderId="0" xfId="6" applyNumberFormat="1" applyFont="1" applyBorder="1"/>
    <xf numFmtId="49" fontId="12" fillId="0" borderId="1" xfId="6" applyNumberFormat="1" applyFont="1" applyBorder="1" applyAlignment="1">
      <alignment horizontal="center" wrapText="1"/>
    </xf>
    <xf numFmtId="165" fontId="12" fillId="0" borderId="1" xfId="6" applyNumberFormat="1" applyFont="1" applyBorder="1" applyAlignment="1">
      <alignment horizontal="center"/>
    </xf>
    <xf numFmtId="0" fontId="12" fillId="0" borderId="1" xfId="6" applyFont="1" applyBorder="1" applyAlignment="1">
      <alignment horizontal="center"/>
    </xf>
    <xf numFmtId="40" fontId="12" fillId="0" borderId="1" xfId="6" applyNumberFormat="1" applyFont="1" applyBorder="1" applyAlignment="1">
      <alignment horizontal="center" wrapText="1"/>
    </xf>
    <xf numFmtId="49" fontId="3" fillId="0" borderId="0" xfId="6" applyNumberFormat="1" applyFont="1" applyBorder="1" applyAlignment="1">
      <alignment horizontal="center"/>
    </xf>
    <xf numFmtId="165" fontId="3" fillId="0" borderId="0" xfId="6" applyNumberFormat="1" applyFont="1" applyAlignment="1">
      <alignment horizontal="center"/>
    </xf>
    <xf numFmtId="165" fontId="3" fillId="0" borderId="0" xfId="6" applyNumberFormat="1" applyFont="1" applyAlignment="1"/>
    <xf numFmtId="4" fontId="3" fillId="0" borderId="0" xfId="6" applyNumberFormat="1" applyFont="1" applyAlignment="1">
      <alignment horizontal="center"/>
    </xf>
    <xf numFmtId="4" fontId="3" fillId="0" borderId="0" xfId="6" applyNumberFormat="1" applyFont="1"/>
    <xf numFmtId="0" fontId="31" fillId="0" borderId="0" xfId="6" applyFont="1"/>
    <xf numFmtId="0" fontId="23" fillId="0" borderId="0" xfId="0" applyFont="1" applyAlignment="1">
      <alignment horizontal="left"/>
    </xf>
    <xf numFmtId="4" fontId="8" fillId="0" borderId="0" xfId="6" applyNumberFormat="1" applyFont="1"/>
    <xf numFmtId="49" fontId="3" fillId="0" borderId="0" xfId="6" applyNumberFormat="1" applyFont="1" applyFill="1" applyBorder="1" applyAlignment="1">
      <alignment horizontal="left"/>
    </xf>
    <xf numFmtId="49" fontId="3" fillId="0" borderId="0" xfId="6" applyNumberFormat="1" applyFont="1" applyFill="1" applyBorder="1" applyAlignment="1">
      <alignment horizontal="center"/>
    </xf>
    <xf numFmtId="0" fontId="3" fillId="0" borderId="0" xfId="6" applyFont="1" applyAlignment="1"/>
    <xf numFmtId="49" fontId="3" fillId="0" borderId="0" xfId="6" applyNumberFormat="1" applyFont="1" applyBorder="1"/>
    <xf numFmtId="165" fontId="3" fillId="0" borderId="0" xfId="6" applyNumberFormat="1" applyFont="1" applyAlignment="1">
      <alignment horizontal="left"/>
    </xf>
    <xf numFmtId="165" fontId="3" fillId="0" borderId="0" xfId="6" applyNumberFormat="1" applyFont="1"/>
    <xf numFmtId="165" fontId="8" fillId="0" borderId="0" xfId="6" applyNumberFormat="1" applyFont="1" applyBorder="1" applyAlignment="1">
      <alignment horizontal="left"/>
    </xf>
    <xf numFmtId="165" fontId="8" fillId="0" borderId="3" xfId="6" applyNumberFormat="1" applyFont="1" applyBorder="1"/>
    <xf numFmtId="4" fontId="8" fillId="0" borderId="3" xfId="6" applyNumberFormat="1" applyFont="1" applyBorder="1"/>
    <xf numFmtId="49" fontId="3" fillId="0" borderId="0" xfId="6" applyNumberFormat="1" applyFont="1"/>
    <xf numFmtId="40" fontId="3" fillId="0" borderId="0" xfId="6" applyNumberFormat="1" applyFont="1"/>
    <xf numFmtId="49" fontId="31" fillId="0" borderId="0" xfId="6" applyNumberFormat="1" applyFont="1" applyBorder="1"/>
    <xf numFmtId="165" fontId="31" fillId="0" borderId="0" xfId="6" applyNumberFormat="1" applyFont="1" applyAlignment="1">
      <alignment horizontal="left"/>
    </xf>
    <xf numFmtId="165" fontId="31" fillId="0" borderId="0" xfId="6" applyNumberFormat="1" applyFont="1"/>
    <xf numFmtId="49" fontId="31" fillId="0" borderId="0" xfId="6" applyNumberFormat="1" applyFont="1"/>
    <xf numFmtId="40" fontId="31" fillId="0" borderId="0" xfId="6" applyNumberFormat="1" applyFont="1"/>
    <xf numFmtId="40" fontId="3" fillId="0" borderId="0" xfId="6" applyNumberFormat="1" applyFont="1" applyFill="1"/>
    <xf numFmtId="4" fontId="8" fillId="0" borderId="0" xfId="6" applyNumberFormat="1" applyFont="1" applyAlignment="1">
      <alignment horizontal="center"/>
    </xf>
    <xf numFmtId="43" fontId="24" fillId="0" borderId="0" xfId="2" applyNumberFormat="1" applyFont="1"/>
    <xf numFmtId="0" fontId="3" fillId="0" borderId="11" xfId="3" applyFont="1" applyBorder="1" applyAlignment="1">
      <alignment horizontal="center"/>
    </xf>
  </cellXfs>
  <cellStyles count="7">
    <cellStyle name="Comma" xfId="1" builtinId="3"/>
    <cellStyle name="Currency" xfId="2" builtinId="4"/>
    <cellStyle name="Currency 2" xfId="4" xr:uid="{1BCD640E-3E44-412B-9D82-19D76EDCF145}"/>
    <cellStyle name="Normal" xfId="0" builtinId="0"/>
    <cellStyle name="Normal 2" xfId="6" xr:uid="{D7CFEF1A-4D5E-4AC8-910B-6A1215217EFE}"/>
    <cellStyle name="Normal_CLARINDA" xfId="3" xr:uid="{D99A37A6-AFD1-40DB-8D16-477D28B6BA0D}"/>
    <cellStyle name="Normal_LUCAS REMODEL FOR Dept of Comm." xfId="5" xr:uid="{6410ACAA-0035-411A-9F08-D1B498F30F3A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0356-F409-4E15-9A9D-7DA9220F3DA1}">
  <sheetPr codeName="Sheet1">
    <pageSetUpPr fitToPage="1"/>
  </sheetPr>
  <dimension ref="A1:Z66"/>
  <sheetViews>
    <sheetView tabSelected="1" topLeftCell="A3" zoomScaleNormal="100" workbookViewId="0"/>
  </sheetViews>
  <sheetFormatPr defaultColWidth="11.28515625" defaultRowHeight="12.75" x14ac:dyDescent="0.2"/>
  <cols>
    <col min="1" max="1" width="11.5703125" style="1" customWidth="1"/>
    <col min="2" max="2" width="9.85546875" style="2" customWidth="1"/>
    <col min="3" max="3" width="54.5703125" style="1" bestFit="1" customWidth="1"/>
    <col min="4" max="4" width="43.85546875" style="1" customWidth="1"/>
    <col min="5" max="5" width="13.42578125" style="4" bestFit="1" customWidth="1"/>
    <col min="6" max="6" width="15.28515625" style="6" customWidth="1"/>
    <col min="7" max="7" width="13.85546875" style="6" customWidth="1"/>
    <col min="8" max="8" width="15.42578125" style="6" customWidth="1"/>
    <col min="9" max="9" width="14.42578125" style="6" customWidth="1"/>
    <col min="10" max="10" width="15" style="6" customWidth="1"/>
    <col min="11" max="11" width="14.28515625" style="7" customWidth="1"/>
    <col min="12" max="12" width="14.85546875" style="7" customWidth="1"/>
    <col min="13" max="13" width="19.140625" style="7" hidden="1" customWidth="1"/>
    <col min="14" max="14" width="12.85546875" style="7" bestFit="1" customWidth="1"/>
    <col min="15" max="24" width="11.28515625" style="7" customWidth="1"/>
    <col min="25" max="256" width="11.28515625" style="1"/>
    <col min="257" max="257" width="11.5703125" style="1" customWidth="1"/>
    <col min="258" max="258" width="9.85546875" style="1" customWidth="1"/>
    <col min="259" max="259" width="54.5703125" style="1" bestFit="1" customWidth="1"/>
    <col min="260" max="260" width="43.85546875" style="1" customWidth="1"/>
    <col min="261" max="261" width="13.42578125" style="1" bestFit="1" customWidth="1"/>
    <col min="262" max="262" width="15.28515625" style="1" customWidth="1"/>
    <col min="263" max="263" width="13.85546875" style="1" customWidth="1"/>
    <col min="264" max="264" width="15.42578125" style="1" customWidth="1"/>
    <col min="265" max="265" width="14.42578125" style="1" customWidth="1"/>
    <col min="266" max="266" width="15" style="1" customWidth="1"/>
    <col min="267" max="267" width="14.28515625" style="1" customWidth="1"/>
    <col min="268" max="268" width="14.85546875" style="1" customWidth="1"/>
    <col min="269" max="269" width="0" style="1" hidden="1" customWidth="1"/>
    <col min="270" max="270" width="12.85546875" style="1" bestFit="1" customWidth="1"/>
    <col min="271" max="512" width="11.28515625" style="1"/>
    <col min="513" max="513" width="11.5703125" style="1" customWidth="1"/>
    <col min="514" max="514" width="9.85546875" style="1" customWidth="1"/>
    <col min="515" max="515" width="54.5703125" style="1" bestFit="1" customWidth="1"/>
    <col min="516" max="516" width="43.85546875" style="1" customWidth="1"/>
    <col min="517" max="517" width="13.42578125" style="1" bestFit="1" customWidth="1"/>
    <col min="518" max="518" width="15.28515625" style="1" customWidth="1"/>
    <col min="519" max="519" width="13.85546875" style="1" customWidth="1"/>
    <col min="520" max="520" width="15.42578125" style="1" customWidth="1"/>
    <col min="521" max="521" width="14.42578125" style="1" customWidth="1"/>
    <col min="522" max="522" width="15" style="1" customWidth="1"/>
    <col min="523" max="523" width="14.28515625" style="1" customWidth="1"/>
    <col min="524" max="524" width="14.85546875" style="1" customWidth="1"/>
    <col min="525" max="525" width="0" style="1" hidden="1" customWidth="1"/>
    <col min="526" max="526" width="12.85546875" style="1" bestFit="1" customWidth="1"/>
    <col min="527" max="768" width="11.28515625" style="1"/>
    <col min="769" max="769" width="11.5703125" style="1" customWidth="1"/>
    <col min="770" max="770" width="9.85546875" style="1" customWidth="1"/>
    <col min="771" max="771" width="54.5703125" style="1" bestFit="1" customWidth="1"/>
    <col min="772" max="772" width="43.85546875" style="1" customWidth="1"/>
    <col min="773" max="773" width="13.42578125" style="1" bestFit="1" customWidth="1"/>
    <col min="774" max="774" width="15.28515625" style="1" customWidth="1"/>
    <col min="775" max="775" width="13.85546875" style="1" customWidth="1"/>
    <col min="776" max="776" width="15.42578125" style="1" customWidth="1"/>
    <col min="777" max="777" width="14.42578125" style="1" customWidth="1"/>
    <col min="778" max="778" width="15" style="1" customWidth="1"/>
    <col min="779" max="779" width="14.28515625" style="1" customWidth="1"/>
    <col min="780" max="780" width="14.85546875" style="1" customWidth="1"/>
    <col min="781" max="781" width="0" style="1" hidden="1" customWidth="1"/>
    <col min="782" max="782" width="12.85546875" style="1" bestFit="1" customWidth="1"/>
    <col min="783" max="1024" width="11.28515625" style="1"/>
    <col min="1025" max="1025" width="11.5703125" style="1" customWidth="1"/>
    <col min="1026" max="1026" width="9.85546875" style="1" customWidth="1"/>
    <col min="1027" max="1027" width="54.5703125" style="1" bestFit="1" customWidth="1"/>
    <col min="1028" max="1028" width="43.85546875" style="1" customWidth="1"/>
    <col min="1029" max="1029" width="13.42578125" style="1" bestFit="1" customWidth="1"/>
    <col min="1030" max="1030" width="15.28515625" style="1" customWidth="1"/>
    <col min="1031" max="1031" width="13.85546875" style="1" customWidth="1"/>
    <col min="1032" max="1032" width="15.42578125" style="1" customWidth="1"/>
    <col min="1033" max="1033" width="14.42578125" style="1" customWidth="1"/>
    <col min="1034" max="1034" width="15" style="1" customWidth="1"/>
    <col min="1035" max="1035" width="14.28515625" style="1" customWidth="1"/>
    <col min="1036" max="1036" width="14.85546875" style="1" customWidth="1"/>
    <col min="1037" max="1037" width="0" style="1" hidden="1" customWidth="1"/>
    <col min="1038" max="1038" width="12.85546875" style="1" bestFit="1" customWidth="1"/>
    <col min="1039" max="1280" width="11.28515625" style="1"/>
    <col min="1281" max="1281" width="11.5703125" style="1" customWidth="1"/>
    <col min="1282" max="1282" width="9.85546875" style="1" customWidth="1"/>
    <col min="1283" max="1283" width="54.5703125" style="1" bestFit="1" customWidth="1"/>
    <col min="1284" max="1284" width="43.85546875" style="1" customWidth="1"/>
    <col min="1285" max="1285" width="13.42578125" style="1" bestFit="1" customWidth="1"/>
    <col min="1286" max="1286" width="15.28515625" style="1" customWidth="1"/>
    <col min="1287" max="1287" width="13.85546875" style="1" customWidth="1"/>
    <col min="1288" max="1288" width="15.42578125" style="1" customWidth="1"/>
    <col min="1289" max="1289" width="14.42578125" style="1" customWidth="1"/>
    <col min="1290" max="1290" width="15" style="1" customWidth="1"/>
    <col min="1291" max="1291" width="14.28515625" style="1" customWidth="1"/>
    <col min="1292" max="1292" width="14.85546875" style="1" customWidth="1"/>
    <col min="1293" max="1293" width="0" style="1" hidden="1" customWidth="1"/>
    <col min="1294" max="1294" width="12.85546875" style="1" bestFit="1" customWidth="1"/>
    <col min="1295" max="1536" width="11.28515625" style="1"/>
    <col min="1537" max="1537" width="11.5703125" style="1" customWidth="1"/>
    <col min="1538" max="1538" width="9.85546875" style="1" customWidth="1"/>
    <col min="1539" max="1539" width="54.5703125" style="1" bestFit="1" customWidth="1"/>
    <col min="1540" max="1540" width="43.85546875" style="1" customWidth="1"/>
    <col min="1541" max="1541" width="13.42578125" style="1" bestFit="1" customWidth="1"/>
    <col min="1542" max="1542" width="15.28515625" style="1" customWidth="1"/>
    <col min="1543" max="1543" width="13.85546875" style="1" customWidth="1"/>
    <col min="1544" max="1544" width="15.42578125" style="1" customWidth="1"/>
    <col min="1545" max="1545" width="14.42578125" style="1" customWidth="1"/>
    <col min="1546" max="1546" width="15" style="1" customWidth="1"/>
    <col min="1547" max="1547" width="14.28515625" style="1" customWidth="1"/>
    <col min="1548" max="1548" width="14.85546875" style="1" customWidth="1"/>
    <col min="1549" max="1549" width="0" style="1" hidden="1" customWidth="1"/>
    <col min="1550" max="1550" width="12.85546875" style="1" bestFit="1" customWidth="1"/>
    <col min="1551" max="1792" width="11.28515625" style="1"/>
    <col min="1793" max="1793" width="11.5703125" style="1" customWidth="1"/>
    <col min="1794" max="1794" width="9.85546875" style="1" customWidth="1"/>
    <col min="1795" max="1795" width="54.5703125" style="1" bestFit="1" customWidth="1"/>
    <col min="1796" max="1796" width="43.85546875" style="1" customWidth="1"/>
    <col min="1797" max="1797" width="13.42578125" style="1" bestFit="1" customWidth="1"/>
    <col min="1798" max="1798" width="15.28515625" style="1" customWidth="1"/>
    <col min="1799" max="1799" width="13.85546875" style="1" customWidth="1"/>
    <col min="1800" max="1800" width="15.42578125" style="1" customWidth="1"/>
    <col min="1801" max="1801" width="14.42578125" style="1" customWidth="1"/>
    <col min="1802" max="1802" width="15" style="1" customWidth="1"/>
    <col min="1803" max="1803" width="14.28515625" style="1" customWidth="1"/>
    <col min="1804" max="1804" width="14.85546875" style="1" customWidth="1"/>
    <col min="1805" max="1805" width="0" style="1" hidden="1" customWidth="1"/>
    <col min="1806" max="1806" width="12.85546875" style="1" bestFit="1" customWidth="1"/>
    <col min="1807" max="2048" width="11.28515625" style="1"/>
    <col min="2049" max="2049" width="11.5703125" style="1" customWidth="1"/>
    <col min="2050" max="2050" width="9.85546875" style="1" customWidth="1"/>
    <col min="2051" max="2051" width="54.5703125" style="1" bestFit="1" customWidth="1"/>
    <col min="2052" max="2052" width="43.85546875" style="1" customWidth="1"/>
    <col min="2053" max="2053" width="13.42578125" style="1" bestFit="1" customWidth="1"/>
    <col min="2054" max="2054" width="15.28515625" style="1" customWidth="1"/>
    <col min="2055" max="2055" width="13.85546875" style="1" customWidth="1"/>
    <col min="2056" max="2056" width="15.42578125" style="1" customWidth="1"/>
    <col min="2057" max="2057" width="14.42578125" style="1" customWidth="1"/>
    <col min="2058" max="2058" width="15" style="1" customWidth="1"/>
    <col min="2059" max="2059" width="14.28515625" style="1" customWidth="1"/>
    <col min="2060" max="2060" width="14.85546875" style="1" customWidth="1"/>
    <col min="2061" max="2061" width="0" style="1" hidden="1" customWidth="1"/>
    <col min="2062" max="2062" width="12.85546875" style="1" bestFit="1" customWidth="1"/>
    <col min="2063" max="2304" width="11.28515625" style="1"/>
    <col min="2305" max="2305" width="11.5703125" style="1" customWidth="1"/>
    <col min="2306" max="2306" width="9.85546875" style="1" customWidth="1"/>
    <col min="2307" max="2307" width="54.5703125" style="1" bestFit="1" customWidth="1"/>
    <col min="2308" max="2308" width="43.85546875" style="1" customWidth="1"/>
    <col min="2309" max="2309" width="13.42578125" style="1" bestFit="1" customWidth="1"/>
    <col min="2310" max="2310" width="15.28515625" style="1" customWidth="1"/>
    <col min="2311" max="2311" width="13.85546875" style="1" customWidth="1"/>
    <col min="2312" max="2312" width="15.42578125" style="1" customWidth="1"/>
    <col min="2313" max="2313" width="14.42578125" style="1" customWidth="1"/>
    <col min="2314" max="2314" width="15" style="1" customWidth="1"/>
    <col min="2315" max="2315" width="14.28515625" style="1" customWidth="1"/>
    <col min="2316" max="2316" width="14.85546875" style="1" customWidth="1"/>
    <col min="2317" max="2317" width="0" style="1" hidden="1" customWidth="1"/>
    <col min="2318" max="2318" width="12.85546875" style="1" bestFit="1" customWidth="1"/>
    <col min="2319" max="2560" width="11.28515625" style="1"/>
    <col min="2561" max="2561" width="11.5703125" style="1" customWidth="1"/>
    <col min="2562" max="2562" width="9.85546875" style="1" customWidth="1"/>
    <col min="2563" max="2563" width="54.5703125" style="1" bestFit="1" customWidth="1"/>
    <col min="2564" max="2564" width="43.85546875" style="1" customWidth="1"/>
    <col min="2565" max="2565" width="13.42578125" style="1" bestFit="1" customWidth="1"/>
    <col min="2566" max="2566" width="15.28515625" style="1" customWidth="1"/>
    <col min="2567" max="2567" width="13.85546875" style="1" customWidth="1"/>
    <col min="2568" max="2568" width="15.42578125" style="1" customWidth="1"/>
    <col min="2569" max="2569" width="14.42578125" style="1" customWidth="1"/>
    <col min="2570" max="2570" width="15" style="1" customWidth="1"/>
    <col min="2571" max="2571" width="14.28515625" style="1" customWidth="1"/>
    <col min="2572" max="2572" width="14.85546875" style="1" customWidth="1"/>
    <col min="2573" max="2573" width="0" style="1" hidden="1" customWidth="1"/>
    <col min="2574" max="2574" width="12.85546875" style="1" bestFit="1" customWidth="1"/>
    <col min="2575" max="2816" width="11.28515625" style="1"/>
    <col min="2817" max="2817" width="11.5703125" style="1" customWidth="1"/>
    <col min="2818" max="2818" width="9.85546875" style="1" customWidth="1"/>
    <col min="2819" max="2819" width="54.5703125" style="1" bestFit="1" customWidth="1"/>
    <col min="2820" max="2820" width="43.85546875" style="1" customWidth="1"/>
    <col min="2821" max="2821" width="13.42578125" style="1" bestFit="1" customWidth="1"/>
    <col min="2822" max="2822" width="15.28515625" style="1" customWidth="1"/>
    <col min="2823" max="2823" width="13.85546875" style="1" customWidth="1"/>
    <col min="2824" max="2824" width="15.42578125" style="1" customWidth="1"/>
    <col min="2825" max="2825" width="14.42578125" style="1" customWidth="1"/>
    <col min="2826" max="2826" width="15" style="1" customWidth="1"/>
    <col min="2827" max="2827" width="14.28515625" style="1" customWidth="1"/>
    <col min="2828" max="2828" width="14.85546875" style="1" customWidth="1"/>
    <col min="2829" max="2829" width="0" style="1" hidden="1" customWidth="1"/>
    <col min="2830" max="2830" width="12.85546875" style="1" bestFit="1" customWidth="1"/>
    <col min="2831" max="3072" width="11.28515625" style="1"/>
    <col min="3073" max="3073" width="11.5703125" style="1" customWidth="1"/>
    <col min="3074" max="3074" width="9.85546875" style="1" customWidth="1"/>
    <col min="3075" max="3075" width="54.5703125" style="1" bestFit="1" customWidth="1"/>
    <col min="3076" max="3076" width="43.85546875" style="1" customWidth="1"/>
    <col min="3077" max="3077" width="13.42578125" style="1" bestFit="1" customWidth="1"/>
    <col min="3078" max="3078" width="15.28515625" style="1" customWidth="1"/>
    <col min="3079" max="3079" width="13.85546875" style="1" customWidth="1"/>
    <col min="3080" max="3080" width="15.42578125" style="1" customWidth="1"/>
    <col min="3081" max="3081" width="14.42578125" style="1" customWidth="1"/>
    <col min="3082" max="3082" width="15" style="1" customWidth="1"/>
    <col min="3083" max="3083" width="14.28515625" style="1" customWidth="1"/>
    <col min="3084" max="3084" width="14.85546875" style="1" customWidth="1"/>
    <col min="3085" max="3085" width="0" style="1" hidden="1" customWidth="1"/>
    <col min="3086" max="3086" width="12.85546875" style="1" bestFit="1" customWidth="1"/>
    <col min="3087" max="3328" width="11.28515625" style="1"/>
    <col min="3329" max="3329" width="11.5703125" style="1" customWidth="1"/>
    <col min="3330" max="3330" width="9.85546875" style="1" customWidth="1"/>
    <col min="3331" max="3331" width="54.5703125" style="1" bestFit="1" customWidth="1"/>
    <col min="3332" max="3332" width="43.85546875" style="1" customWidth="1"/>
    <col min="3333" max="3333" width="13.42578125" style="1" bestFit="1" customWidth="1"/>
    <col min="3334" max="3334" width="15.28515625" style="1" customWidth="1"/>
    <col min="3335" max="3335" width="13.85546875" style="1" customWidth="1"/>
    <col min="3336" max="3336" width="15.42578125" style="1" customWidth="1"/>
    <col min="3337" max="3337" width="14.42578125" style="1" customWidth="1"/>
    <col min="3338" max="3338" width="15" style="1" customWidth="1"/>
    <col min="3339" max="3339" width="14.28515625" style="1" customWidth="1"/>
    <col min="3340" max="3340" width="14.85546875" style="1" customWidth="1"/>
    <col min="3341" max="3341" width="0" style="1" hidden="1" customWidth="1"/>
    <col min="3342" max="3342" width="12.85546875" style="1" bestFit="1" customWidth="1"/>
    <col min="3343" max="3584" width="11.28515625" style="1"/>
    <col min="3585" max="3585" width="11.5703125" style="1" customWidth="1"/>
    <col min="3586" max="3586" width="9.85546875" style="1" customWidth="1"/>
    <col min="3587" max="3587" width="54.5703125" style="1" bestFit="1" customWidth="1"/>
    <col min="3588" max="3588" width="43.85546875" style="1" customWidth="1"/>
    <col min="3589" max="3589" width="13.42578125" style="1" bestFit="1" customWidth="1"/>
    <col min="3590" max="3590" width="15.28515625" style="1" customWidth="1"/>
    <col min="3591" max="3591" width="13.85546875" style="1" customWidth="1"/>
    <col min="3592" max="3592" width="15.42578125" style="1" customWidth="1"/>
    <col min="3593" max="3593" width="14.42578125" style="1" customWidth="1"/>
    <col min="3594" max="3594" width="15" style="1" customWidth="1"/>
    <col min="3595" max="3595" width="14.28515625" style="1" customWidth="1"/>
    <col min="3596" max="3596" width="14.85546875" style="1" customWidth="1"/>
    <col min="3597" max="3597" width="0" style="1" hidden="1" customWidth="1"/>
    <col min="3598" max="3598" width="12.85546875" style="1" bestFit="1" customWidth="1"/>
    <col min="3599" max="3840" width="11.28515625" style="1"/>
    <col min="3841" max="3841" width="11.5703125" style="1" customWidth="1"/>
    <col min="3842" max="3842" width="9.85546875" style="1" customWidth="1"/>
    <col min="3843" max="3843" width="54.5703125" style="1" bestFit="1" customWidth="1"/>
    <col min="3844" max="3844" width="43.85546875" style="1" customWidth="1"/>
    <col min="3845" max="3845" width="13.42578125" style="1" bestFit="1" customWidth="1"/>
    <col min="3846" max="3846" width="15.28515625" style="1" customWidth="1"/>
    <col min="3847" max="3847" width="13.85546875" style="1" customWidth="1"/>
    <col min="3848" max="3848" width="15.42578125" style="1" customWidth="1"/>
    <col min="3849" max="3849" width="14.42578125" style="1" customWidth="1"/>
    <col min="3850" max="3850" width="15" style="1" customWidth="1"/>
    <col min="3851" max="3851" width="14.28515625" style="1" customWidth="1"/>
    <col min="3852" max="3852" width="14.85546875" style="1" customWidth="1"/>
    <col min="3853" max="3853" width="0" style="1" hidden="1" customWidth="1"/>
    <col min="3854" max="3854" width="12.85546875" style="1" bestFit="1" customWidth="1"/>
    <col min="3855" max="4096" width="11.28515625" style="1"/>
    <col min="4097" max="4097" width="11.5703125" style="1" customWidth="1"/>
    <col min="4098" max="4098" width="9.85546875" style="1" customWidth="1"/>
    <col min="4099" max="4099" width="54.5703125" style="1" bestFit="1" customWidth="1"/>
    <col min="4100" max="4100" width="43.85546875" style="1" customWidth="1"/>
    <col min="4101" max="4101" width="13.42578125" style="1" bestFit="1" customWidth="1"/>
    <col min="4102" max="4102" width="15.28515625" style="1" customWidth="1"/>
    <col min="4103" max="4103" width="13.85546875" style="1" customWidth="1"/>
    <col min="4104" max="4104" width="15.42578125" style="1" customWidth="1"/>
    <col min="4105" max="4105" width="14.42578125" style="1" customWidth="1"/>
    <col min="4106" max="4106" width="15" style="1" customWidth="1"/>
    <col min="4107" max="4107" width="14.28515625" style="1" customWidth="1"/>
    <col min="4108" max="4108" width="14.85546875" style="1" customWidth="1"/>
    <col min="4109" max="4109" width="0" style="1" hidden="1" customWidth="1"/>
    <col min="4110" max="4110" width="12.85546875" style="1" bestFit="1" customWidth="1"/>
    <col min="4111" max="4352" width="11.28515625" style="1"/>
    <col min="4353" max="4353" width="11.5703125" style="1" customWidth="1"/>
    <col min="4354" max="4354" width="9.85546875" style="1" customWidth="1"/>
    <col min="4355" max="4355" width="54.5703125" style="1" bestFit="1" customWidth="1"/>
    <col min="4356" max="4356" width="43.85546875" style="1" customWidth="1"/>
    <col min="4357" max="4357" width="13.42578125" style="1" bestFit="1" customWidth="1"/>
    <col min="4358" max="4358" width="15.28515625" style="1" customWidth="1"/>
    <col min="4359" max="4359" width="13.85546875" style="1" customWidth="1"/>
    <col min="4360" max="4360" width="15.42578125" style="1" customWidth="1"/>
    <col min="4361" max="4361" width="14.42578125" style="1" customWidth="1"/>
    <col min="4362" max="4362" width="15" style="1" customWidth="1"/>
    <col min="4363" max="4363" width="14.28515625" style="1" customWidth="1"/>
    <col min="4364" max="4364" width="14.85546875" style="1" customWidth="1"/>
    <col min="4365" max="4365" width="0" style="1" hidden="1" customWidth="1"/>
    <col min="4366" max="4366" width="12.85546875" style="1" bestFit="1" customWidth="1"/>
    <col min="4367" max="4608" width="11.28515625" style="1"/>
    <col min="4609" max="4609" width="11.5703125" style="1" customWidth="1"/>
    <col min="4610" max="4610" width="9.85546875" style="1" customWidth="1"/>
    <col min="4611" max="4611" width="54.5703125" style="1" bestFit="1" customWidth="1"/>
    <col min="4612" max="4612" width="43.85546875" style="1" customWidth="1"/>
    <col min="4613" max="4613" width="13.42578125" style="1" bestFit="1" customWidth="1"/>
    <col min="4614" max="4614" width="15.28515625" style="1" customWidth="1"/>
    <col min="4615" max="4615" width="13.85546875" style="1" customWidth="1"/>
    <col min="4616" max="4616" width="15.42578125" style="1" customWidth="1"/>
    <col min="4617" max="4617" width="14.42578125" style="1" customWidth="1"/>
    <col min="4618" max="4618" width="15" style="1" customWidth="1"/>
    <col min="4619" max="4619" width="14.28515625" style="1" customWidth="1"/>
    <col min="4620" max="4620" width="14.85546875" style="1" customWidth="1"/>
    <col min="4621" max="4621" width="0" style="1" hidden="1" customWidth="1"/>
    <col min="4622" max="4622" width="12.85546875" style="1" bestFit="1" customWidth="1"/>
    <col min="4623" max="4864" width="11.28515625" style="1"/>
    <col min="4865" max="4865" width="11.5703125" style="1" customWidth="1"/>
    <col min="4866" max="4866" width="9.85546875" style="1" customWidth="1"/>
    <col min="4867" max="4867" width="54.5703125" style="1" bestFit="1" customWidth="1"/>
    <col min="4868" max="4868" width="43.85546875" style="1" customWidth="1"/>
    <col min="4869" max="4869" width="13.42578125" style="1" bestFit="1" customWidth="1"/>
    <col min="4870" max="4870" width="15.28515625" style="1" customWidth="1"/>
    <col min="4871" max="4871" width="13.85546875" style="1" customWidth="1"/>
    <col min="4872" max="4872" width="15.42578125" style="1" customWidth="1"/>
    <col min="4873" max="4873" width="14.42578125" style="1" customWidth="1"/>
    <col min="4874" max="4874" width="15" style="1" customWidth="1"/>
    <col min="4875" max="4875" width="14.28515625" style="1" customWidth="1"/>
    <col min="4876" max="4876" width="14.85546875" style="1" customWidth="1"/>
    <col min="4877" max="4877" width="0" style="1" hidden="1" customWidth="1"/>
    <col min="4878" max="4878" width="12.85546875" style="1" bestFit="1" customWidth="1"/>
    <col min="4879" max="5120" width="11.28515625" style="1"/>
    <col min="5121" max="5121" width="11.5703125" style="1" customWidth="1"/>
    <col min="5122" max="5122" width="9.85546875" style="1" customWidth="1"/>
    <col min="5123" max="5123" width="54.5703125" style="1" bestFit="1" customWidth="1"/>
    <col min="5124" max="5124" width="43.85546875" style="1" customWidth="1"/>
    <col min="5125" max="5125" width="13.42578125" style="1" bestFit="1" customWidth="1"/>
    <col min="5126" max="5126" width="15.28515625" style="1" customWidth="1"/>
    <col min="5127" max="5127" width="13.85546875" style="1" customWidth="1"/>
    <col min="5128" max="5128" width="15.42578125" style="1" customWidth="1"/>
    <col min="5129" max="5129" width="14.42578125" style="1" customWidth="1"/>
    <col min="5130" max="5130" width="15" style="1" customWidth="1"/>
    <col min="5131" max="5131" width="14.28515625" style="1" customWidth="1"/>
    <col min="5132" max="5132" width="14.85546875" style="1" customWidth="1"/>
    <col min="5133" max="5133" width="0" style="1" hidden="1" customWidth="1"/>
    <col min="5134" max="5134" width="12.85546875" style="1" bestFit="1" customWidth="1"/>
    <col min="5135" max="5376" width="11.28515625" style="1"/>
    <col min="5377" max="5377" width="11.5703125" style="1" customWidth="1"/>
    <col min="5378" max="5378" width="9.85546875" style="1" customWidth="1"/>
    <col min="5379" max="5379" width="54.5703125" style="1" bestFit="1" customWidth="1"/>
    <col min="5380" max="5380" width="43.85546875" style="1" customWidth="1"/>
    <col min="5381" max="5381" width="13.42578125" style="1" bestFit="1" customWidth="1"/>
    <col min="5382" max="5382" width="15.28515625" style="1" customWidth="1"/>
    <col min="5383" max="5383" width="13.85546875" style="1" customWidth="1"/>
    <col min="5384" max="5384" width="15.42578125" style="1" customWidth="1"/>
    <col min="5385" max="5385" width="14.42578125" style="1" customWidth="1"/>
    <col min="5386" max="5386" width="15" style="1" customWidth="1"/>
    <col min="5387" max="5387" width="14.28515625" style="1" customWidth="1"/>
    <col min="5388" max="5388" width="14.85546875" style="1" customWidth="1"/>
    <col min="5389" max="5389" width="0" style="1" hidden="1" customWidth="1"/>
    <col min="5390" max="5390" width="12.85546875" style="1" bestFit="1" customWidth="1"/>
    <col min="5391" max="5632" width="11.28515625" style="1"/>
    <col min="5633" max="5633" width="11.5703125" style="1" customWidth="1"/>
    <col min="5634" max="5634" width="9.85546875" style="1" customWidth="1"/>
    <col min="5635" max="5635" width="54.5703125" style="1" bestFit="1" customWidth="1"/>
    <col min="5636" max="5636" width="43.85546875" style="1" customWidth="1"/>
    <col min="5637" max="5637" width="13.42578125" style="1" bestFit="1" customWidth="1"/>
    <col min="5638" max="5638" width="15.28515625" style="1" customWidth="1"/>
    <col min="5639" max="5639" width="13.85546875" style="1" customWidth="1"/>
    <col min="5640" max="5640" width="15.42578125" style="1" customWidth="1"/>
    <col min="5641" max="5641" width="14.42578125" style="1" customWidth="1"/>
    <col min="5642" max="5642" width="15" style="1" customWidth="1"/>
    <col min="5643" max="5643" width="14.28515625" style="1" customWidth="1"/>
    <col min="5644" max="5644" width="14.85546875" style="1" customWidth="1"/>
    <col min="5645" max="5645" width="0" style="1" hidden="1" customWidth="1"/>
    <col min="5646" max="5646" width="12.85546875" style="1" bestFit="1" customWidth="1"/>
    <col min="5647" max="5888" width="11.28515625" style="1"/>
    <col min="5889" max="5889" width="11.5703125" style="1" customWidth="1"/>
    <col min="5890" max="5890" width="9.85546875" style="1" customWidth="1"/>
    <col min="5891" max="5891" width="54.5703125" style="1" bestFit="1" customWidth="1"/>
    <col min="5892" max="5892" width="43.85546875" style="1" customWidth="1"/>
    <col min="5893" max="5893" width="13.42578125" style="1" bestFit="1" customWidth="1"/>
    <col min="5894" max="5894" width="15.28515625" style="1" customWidth="1"/>
    <col min="5895" max="5895" width="13.85546875" style="1" customWidth="1"/>
    <col min="5896" max="5896" width="15.42578125" style="1" customWidth="1"/>
    <col min="5897" max="5897" width="14.42578125" style="1" customWidth="1"/>
    <col min="5898" max="5898" width="15" style="1" customWidth="1"/>
    <col min="5899" max="5899" width="14.28515625" style="1" customWidth="1"/>
    <col min="5900" max="5900" width="14.85546875" style="1" customWidth="1"/>
    <col min="5901" max="5901" width="0" style="1" hidden="1" customWidth="1"/>
    <col min="5902" max="5902" width="12.85546875" style="1" bestFit="1" customWidth="1"/>
    <col min="5903" max="6144" width="11.28515625" style="1"/>
    <col min="6145" max="6145" width="11.5703125" style="1" customWidth="1"/>
    <col min="6146" max="6146" width="9.85546875" style="1" customWidth="1"/>
    <col min="6147" max="6147" width="54.5703125" style="1" bestFit="1" customWidth="1"/>
    <col min="6148" max="6148" width="43.85546875" style="1" customWidth="1"/>
    <col min="6149" max="6149" width="13.42578125" style="1" bestFit="1" customWidth="1"/>
    <col min="6150" max="6150" width="15.28515625" style="1" customWidth="1"/>
    <col min="6151" max="6151" width="13.85546875" style="1" customWidth="1"/>
    <col min="6152" max="6152" width="15.42578125" style="1" customWidth="1"/>
    <col min="6153" max="6153" width="14.42578125" style="1" customWidth="1"/>
    <col min="6154" max="6154" width="15" style="1" customWidth="1"/>
    <col min="6155" max="6155" width="14.28515625" style="1" customWidth="1"/>
    <col min="6156" max="6156" width="14.85546875" style="1" customWidth="1"/>
    <col min="6157" max="6157" width="0" style="1" hidden="1" customWidth="1"/>
    <col min="6158" max="6158" width="12.85546875" style="1" bestFit="1" customWidth="1"/>
    <col min="6159" max="6400" width="11.28515625" style="1"/>
    <col min="6401" max="6401" width="11.5703125" style="1" customWidth="1"/>
    <col min="6402" max="6402" width="9.85546875" style="1" customWidth="1"/>
    <col min="6403" max="6403" width="54.5703125" style="1" bestFit="1" customWidth="1"/>
    <col min="6404" max="6404" width="43.85546875" style="1" customWidth="1"/>
    <col min="6405" max="6405" width="13.42578125" style="1" bestFit="1" customWidth="1"/>
    <col min="6406" max="6406" width="15.28515625" style="1" customWidth="1"/>
    <col min="6407" max="6407" width="13.85546875" style="1" customWidth="1"/>
    <col min="6408" max="6408" width="15.42578125" style="1" customWidth="1"/>
    <col min="6409" max="6409" width="14.42578125" style="1" customWidth="1"/>
    <col min="6410" max="6410" width="15" style="1" customWidth="1"/>
    <col min="6411" max="6411" width="14.28515625" style="1" customWidth="1"/>
    <col min="6412" max="6412" width="14.85546875" style="1" customWidth="1"/>
    <col min="6413" max="6413" width="0" style="1" hidden="1" customWidth="1"/>
    <col min="6414" max="6414" width="12.85546875" style="1" bestFit="1" customWidth="1"/>
    <col min="6415" max="6656" width="11.28515625" style="1"/>
    <col min="6657" max="6657" width="11.5703125" style="1" customWidth="1"/>
    <col min="6658" max="6658" width="9.85546875" style="1" customWidth="1"/>
    <col min="6659" max="6659" width="54.5703125" style="1" bestFit="1" customWidth="1"/>
    <col min="6660" max="6660" width="43.85546875" style="1" customWidth="1"/>
    <col min="6661" max="6661" width="13.42578125" style="1" bestFit="1" customWidth="1"/>
    <col min="6662" max="6662" width="15.28515625" style="1" customWidth="1"/>
    <col min="6663" max="6663" width="13.85546875" style="1" customWidth="1"/>
    <col min="6664" max="6664" width="15.42578125" style="1" customWidth="1"/>
    <col min="6665" max="6665" width="14.42578125" style="1" customWidth="1"/>
    <col min="6666" max="6666" width="15" style="1" customWidth="1"/>
    <col min="6667" max="6667" width="14.28515625" style="1" customWidth="1"/>
    <col min="6668" max="6668" width="14.85546875" style="1" customWidth="1"/>
    <col min="6669" max="6669" width="0" style="1" hidden="1" customWidth="1"/>
    <col min="6670" max="6670" width="12.85546875" style="1" bestFit="1" customWidth="1"/>
    <col min="6671" max="6912" width="11.28515625" style="1"/>
    <col min="6913" max="6913" width="11.5703125" style="1" customWidth="1"/>
    <col min="6914" max="6914" width="9.85546875" style="1" customWidth="1"/>
    <col min="6915" max="6915" width="54.5703125" style="1" bestFit="1" customWidth="1"/>
    <col min="6916" max="6916" width="43.85546875" style="1" customWidth="1"/>
    <col min="6917" max="6917" width="13.42578125" style="1" bestFit="1" customWidth="1"/>
    <col min="6918" max="6918" width="15.28515625" style="1" customWidth="1"/>
    <col min="6919" max="6919" width="13.85546875" style="1" customWidth="1"/>
    <col min="6920" max="6920" width="15.42578125" style="1" customWidth="1"/>
    <col min="6921" max="6921" width="14.42578125" style="1" customWidth="1"/>
    <col min="6922" max="6922" width="15" style="1" customWidth="1"/>
    <col min="6923" max="6923" width="14.28515625" style="1" customWidth="1"/>
    <col min="6924" max="6924" width="14.85546875" style="1" customWidth="1"/>
    <col min="6925" max="6925" width="0" style="1" hidden="1" customWidth="1"/>
    <col min="6926" max="6926" width="12.85546875" style="1" bestFit="1" customWidth="1"/>
    <col min="6927" max="7168" width="11.28515625" style="1"/>
    <col min="7169" max="7169" width="11.5703125" style="1" customWidth="1"/>
    <col min="7170" max="7170" width="9.85546875" style="1" customWidth="1"/>
    <col min="7171" max="7171" width="54.5703125" style="1" bestFit="1" customWidth="1"/>
    <col min="7172" max="7172" width="43.85546875" style="1" customWidth="1"/>
    <col min="7173" max="7173" width="13.42578125" style="1" bestFit="1" customWidth="1"/>
    <col min="7174" max="7174" width="15.28515625" style="1" customWidth="1"/>
    <col min="7175" max="7175" width="13.85546875" style="1" customWidth="1"/>
    <col min="7176" max="7176" width="15.42578125" style="1" customWidth="1"/>
    <col min="7177" max="7177" width="14.42578125" style="1" customWidth="1"/>
    <col min="7178" max="7178" width="15" style="1" customWidth="1"/>
    <col min="7179" max="7179" width="14.28515625" style="1" customWidth="1"/>
    <col min="7180" max="7180" width="14.85546875" style="1" customWidth="1"/>
    <col min="7181" max="7181" width="0" style="1" hidden="1" customWidth="1"/>
    <col min="7182" max="7182" width="12.85546875" style="1" bestFit="1" customWidth="1"/>
    <col min="7183" max="7424" width="11.28515625" style="1"/>
    <col min="7425" max="7425" width="11.5703125" style="1" customWidth="1"/>
    <col min="7426" max="7426" width="9.85546875" style="1" customWidth="1"/>
    <col min="7427" max="7427" width="54.5703125" style="1" bestFit="1" customWidth="1"/>
    <col min="7428" max="7428" width="43.85546875" style="1" customWidth="1"/>
    <col min="7429" max="7429" width="13.42578125" style="1" bestFit="1" customWidth="1"/>
    <col min="7430" max="7430" width="15.28515625" style="1" customWidth="1"/>
    <col min="7431" max="7431" width="13.85546875" style="1" customWidth="1"/>
    <col min="7432" max="7432" width="15.42578125" style="1" customWidth="1"/>
    <col min="7433" max="7433" width="14.42578125" style="1" customWidth="1"/>
    <col min="7434" max="7434" width="15" style="1" customWidth="1"/>
    <col min="7435" max="7435" width="14.28515625" style="1" customWidth="1"/>
    <col min="7436" max="7436" width="14.85546875" style="1" customWidth="1"/>
    <col min="7437" max="7437" width="0" style="1" hidden="1" customWidth="1"/>
    <col min="7438" max="7438" width="12.85546875" style="1" bestFit="1" customWidth="1"/>
    <col min="7439" max="7680" width="11.28515625" style="1"/>
    <col min="7681" max="7681" width="11.5703125" style="1" customWidth="1"/>
    <col min="7682" max="7682" width="9.85546875" style="1" customWidth="1"/>
    <col min="7683" max="7683" width="54.5703125" style="1" bestFit="1" customWidth="1"/>
    <col min="7684" max="7684" width="43.85546875" style="1" customWidth="1"/>
    <col min="7685" max="7685" width="13.42578125" style="1" bestFit="1" customWidth="1"/>
    <col min="7686" max="7686" width="15.28515625" style="1" customWidth="1"/>
    <col min="7687" max="7687" width="13.85546875" style="1" customWidth="1"/>
    <col min="7688" max="7688" width="15.42578125" style="1" customWidth="1"/>
    <col min="7689" max="7689" width="14.42578125" style="1" customWidth="1"/>
    <col min="7690" max="7690" width="15" style="1" customWidth="1"/>
    <col min="7691" max="7691" width="14.28515625" style="1" customWidth="1"/>
    <col min="7692" max="7692" width="14.85546875" style="1" customWidth="1"/>
    <col min="7693" max="7693" width="0" style="1" hidden="1" customWidth="1"/>
    <col min="7694" max="7694" width="12.85546875" style="1" bestFit="1" customWidth="1"/>
    <col min="7695" max="7936" width="11.28515625" style="1"/>
    <col min="7937" max="7937" width="11.5703125" style="1" customWidth="1"/>
    <col min="7938" max="7938" width="9.85546875" style="1" customWidth="1"/>
    <col min="7939" max="7939" width="54.5703125" style="1" bestFit="1" customWidth="1"/>
    <col min="7940" max="7940" width="43.85546875" style="1" customWidth="1"/>
    <col min="7941" max="7941" width="13.42578125" style="1" bestFit="1" customWidth="1"/>
    <col min="7942" max="7942" width="15.28515625" style="1" customWidth="1"/>
    <col min="7943" max="7943" width="13.85546875" style="1" customWidth="1"/>
    <col min="7944" max="7944" width="15.42578125" style="1" customWidth="1"/>
    <col min="7945" max="7945" width="14.42578125" style="1" customWidth="1"/>
    <col min="7946" max="7946" width="15" style="1" customWidth="1"/>
    <col min="7947" max="7947" width="14.28515625" style="1" customWidth="1"/>
    <col min="7948" max="7948" width="14.85546875" style="1" customWidth="1"/>
    <col min="7949" max="7949" width="0" style="1" hidden="1" customWidth="1"/>
    <col min="7950" max="7950" width="12.85546875" style="1" bestFit="1" customWidth="1"/>
    <col min="7951" max="8192" width="11.28515625" style="1"/>
    <col min="8193" max="8193" width="11.5703125" style="1" customWidth="1"/>
    <col min="8194" max="8194" width="9.85546875" style="1" customWidth="1"/>
    <col min="8195" max="8195" width="54.5703125" style="1" bestFit="1" customWidth="1"/>
    <col min="8196" max="8196" width="43.85546875" style="1" customWidth="1"/>
    <col min="8197" max="8197" width="13.42578125" style="1" bestFit="1" customWidth="1"/>
    <col min="8198" max="8198" width="15.28515625" style="1" customWidth="1"/>
    <col min="8199" max="8199" width="13.85546875" style="1" customWidth="1"/>
    <col min="8200" max="8200" width="15.42578125" style="1" customWidth="1"/>
    <col min="8201" max="8201" width="14.42578125" style="1" customWidth="1"/>
    <col min="8202" max="8202" width="15" style="1" customWidth="1"/>
    <col min="8203" max="8203" width="14.28515625" style="1" customWidth="1"/>
    <col min="8204" max="8204" width="14.85546875" style="1" customWidth="1"/>
    <col min="8205" max="8205" width="0" style="1" hidden="1" customWidth="1"/>
    <col min="8206" max="8206" width="12.85546875" style="1" bestFit="1" customWidth="1"/>
    <col min="8207" max="8448" width="11.28515625" style="1"/>
    <col min="8449" max="8449" width="11.5703125" style="1" customWidth="1"/>
    <col min="8450" max="8450" width="9.85546875" style="1" customWidth="1"/>
    <col min="8451" max="8451" width="54.5703125" style="1" bestFit="1" customWidth="1"/>
    <col min="8452" max="8452" width="43.85546875" style="1" customWidth="1"/>
    <col min="8453" max="8453" width="13.42578125" style="1" bestFit="1" customWidth="1"/>
    <col min="8454" max="8454" width="15.28515625" style="1" customWidth="1"/>
    <col min="8455" max="8455" width="13.85546875" style="1" customWidth="1"/>
    <col min="8456" max="8456" width="15.42578125" style="1" customWidth="1"/>
    <col min="8457" max="8457" width="14.42578125" style="1" customWidth="1"/>
    <col min="8458" max="8458" width="15" style="1" customWidth="1"/>
    <col min="8459" max="8459" width="14.28515625" style="1" customWidth="1"/>
    <col min="8460" max="8460" width="14.85546875" style="1" customWidth="1"/>
    <col min="8461" max="8461" width="0" style="1" hidden="1" customWidth="1"/>
    <col min="8462" max="8462" width="12.85546875" style="1" bestFit="1" customWidth="1"/>
    <col min="8463" max="8704" width="11.28515625" style="1"/>
    <col min="8705" max="8705" width="11.5703125" style="1" customWidth="1"/>
    <col min="8706" max="8706" width="9.85546875" style="1" customWidth="1"/>
    <col min="8707" max="8707" width="54.5703125" style="1" bestFit="1" customWidth="1"/>
    <col min="8708" max="8708" width="43.85546875" style="1" customWidth="1"/>
    <col min="8709" max="8709" width="13.42578125" style="1" bestFit="1" customWidth="1"/>
    <col min="8710" max="8710" width="15.28515625" style="1" customWidth="1"/>
    <col min="8711" max="8711" width="13.85546875" style="1" customWidth="1"/>
    <col min="8712" max="8712" width="15.42578125" style="1" customWidth="1"/>
    <col min="8713" max="8713" width="14.42578125" style="1" customWidth="1"/>
    <col min="8714" max="8714" width="15" style="1" customWidth="1"/>
    <col min="8715" max="8715" width="14.28515625" style="1" customWidth="1"/>
    <col min="8716" max="8716" width="14.85546875" style="1" customWidth="1"/>
    <col min="8717" max="8717" width="0" style="1" hidden="1" customWidth="1"/>
    <col min="8718" max="8718" width="12.85546875" style="1" bestFit="1" customWidth="1"/>
    <col min="8719" max="8960" width="11.28515625" style="1"/>
    <col min="8961" max="8961" width="11.5703125" style="1" customWidth="1"/>
    <col min="8962" max="8962" width="9.85546875" style="1" customWidth="1"/>
    <col min="8963" max="8963" width="54.5703125" style="1" bestFit="1" customWidth="1"/>
    <col min="8964" max="8964" width="43.85546875" style="1" customWidth="1"/>
    <col min="8965" max="8965" width="13.42578125" style="1" bestFit="1" customWidth="1"/>
    <col min="8966" max="8966" width="15.28515625" style="1" customWidth="1"/>
    <col min="8967" max="8967" width="13.85546875" style="1" customWidth="1"/>
    <col min="8968" max="8968" width="15.42578125" style="1" customWidth="1"/>
    <col min="8969" max="8969" width="14.42578125" style="1" customWidth="1"/>
    <col min="8970" max="8970" width="15" style="1" customWidth="1"/>
    <col min="8971" max="8971" width="14.28515625" style="1" customWidth="1"/>
    <col min="8972" max="8972" width="14.85546875" style="1" customWidth="1"/>
    <col min="8973" max="8973" width="0" style="1" hidden="1" customWidth="1"/>
    <col min="8974" max="8974" width="12.85546875" style="1" bestFit="1" customWidth="1"/>
    <col min="8975" max="9216" width="11.28515625" style="1"/>
    <col min="9217" max="9217" width="11.5703125" style="1" customWidth="1"/>
    <col min="9218" max="9218" width="9.85546875" style="1" customWidth="1"/>
    <col min="9219" max="9219" width="54.5703125" style="1" bestFit="1" customWidth="1"/>
    <col min="9220" max="9220" width="43.85546875" style="1" customWidth="1"/>
    <col min="9221" max="9221" width="13.42578125" style="1" bestFit="1" customWidth="1"/>
    <col min="9222" max="9222" width="15.28515625" style="1" customWidth="1"/>
    <col min="9223" max="9223" width="13.85546875" style="1" customWidth="1"/>
    <col min="9224" max="9224" width="15.42578125" style="1" customWidth="1"/>
    <col min="9225" max="9225" width="14.42578125" style="1" customWidth="1"/>
    <col min="9226" max="9226" width="15" style="1" customWidth="1"/>
    <col min="9227" max="9227" width="14.28515625" style="1" customWidth="1"/>
    <col min="9228" max="9228" width="14.85546875" style="1" customWidth="1"/>
    <col min="9229" max="9229" width="0" style="1" hidden="1" customWidth="1"/>
    <col min="9230" max="9230" width="12.85546875" style="1" bestFit="1" customWidth="1"/>
    <col min="9231" max="9472" width="11.28515625" style="1"/>
    <col min="9473" max="9473" width="11.5703125" style="1" customWidth="1"/>
    <col min="9474" max="9474" width="9.85546875" style="1" customWidth="1"/>
    <col min="9475" max="9475" width="54.5703125" style="1" bestFit="1" customWidth="1"/>
    <col min="9476" max="9476" width="43.85546875" style="1" customWidth="1"/>
    <col min="9477" max="9477" width="13.42578125" style="1" bestFit="1" customWidth="1"/>
    <col min="9478" max="9478" width="15.28515625" style="1" customWidth="1"/>
    <col min="9479" max="9479" width="13.85546875" style="1" customWidth="1"/>
    <col min="9480" max="9480" width="15.42578125" style="1" customWidth="1"/>
    <col min="9481" max="9481" width="14.42578125" style="1" customWidth="1"/>
    <col min="9482" max="9482" width="15" style="1" customWidth="1"/>
    <col min="9483" max="9483" width="14.28515625" style="1" customWidth="1"/>
    <col min="9484" max="9484" width="14.85546875" style="1" customWidth="1"/>
    <col min="9485" max="9485" width="0" style="1" hidden="1" customWidth="1"/>
    <col min="9486" max="9486" width="12.85546875" style="1" bestFit="1" customWidth="1"/>
    <col min="9487" max="9728" width="11.28515625" style="1"/>
    <col min="9729" max="9729" width="11.5703125" style="1" customWidth="1"/>
    <col min="9730" max="9730" width="9.85546875" style="1" customWidth="1"/>
    <col min="9731" max="9731" width="54.5703125" style="1" bestFit="1" customWidth="1"/>
    <col min="9732" max="9732" width="43.85546875" style="1" customWidth="1"/>
    <col min="9733" max="9733" width="13.42578125" style="1" bestFit="1" customWidth="1"/>
    <col min="9734" max="9734" width="15.28515625" style="1" customWidth="1"/>
    <col min="9735" max="9735" width="13.85546875" style="1" customWidth="1"/>
    <col min="9736" max="9736" width="15.42578125" style="1" customWidth="1"/>
    <col min="9737" max="9737" width="14.42578125" style="1" customWidth="1"/>
    <col min="9738" max="9738" width="15" style="1" customWidth="1"/>
    <col min="9739" max="9739" width="14.28515625" style="1" customWidth="1"/>
    <col min="9740" max="9740" width="14.85546875" style="1" customWidth="1"/>
    <col min="9741" max="9741" width="0" style="1" hidden="1" customWidth="1"/>
    <col min="9742" max="9742" width="12.85546875" style="1" bestFit="1" customWidth="1"/>
    <col min="9743" max="9984" width="11.28515625" style="1"/>
    <col min="9985" max="9985" width="11.5703125" style="1" customWidth="1"/>
    <col min="9986" max="9986" width="9.85546875" style="1" customWidth="1"/>
    <col min="9987" max="9987" width="54.5703125" style="1" bestFit="1" customWidth="1"/>
    <col min="9988" max="9988" width="43.85546875" style="1" customWidth="1"/>
    <col min="9989" max="9989" width="13.42578125" style="1" bestFit="1" customWidth="1"/>
    <col min="9990" max="9990" width="15.28515625" style="1" customWidth="1"/>
    <col min="9991" max="9991" width="13.85546875" style="1" customWidth="1"/>
    <col min="9992" max="9992" width="15.42578125" style="1" customWidth="1"/>
    <col min="9993" max="9993" width="14.42578125" style="1" customWidth="1"/>
    <col min="9994" max="9994" width="15" style="1" customWidth="1"/>
    <col min="9995" max="9995" width="14.28515625" style="1" customWidth="1"/>
    <col min="9996" max="9996" width="14.85546875" style="1" customWidth="1"/>
    <col min="9997" max="9997" width="0" style="1" hidden="1" customWidth="1"/>
    <col min="9998" max="9998" width="12.85546875" style="1" bestFit="1" customWidth="1"/>
    <col min="9999" max="10240" width="11.28515625" style="1"/>
    <col min="10241" max="10241" width="11.5703125" style="1" customWidth="1"/>
    <col min="10242" max="10242" width="9.85546875" style="1" customWidth="1"/>
    <col min="10243" max="10243" width="54.5703125" style="1" bestFit="1" customWidth="1"/>
    <col min="10244" max="10244" width="43.85546875" style="1" customWidth="1"/>
    <col min="10245" max="10245" width="13.42578125" style="1" bestFit="1" customWidth="1"/>
    <col min="10246" max="10246" width="15.28515625" style="1" customWidth="1"/>
    <col min="10247" max="10247" width="13.85546875" style="1" customWidth="1"/>
    <col min="10248" max="10248" width="15.42578125" style="1" customWidth="1"/>
    <col min="10249" max="10249" width="14.42578125" style="1" customWidth="1"/>
    <col min="10250" max="10250" width="15" style="1" customWidth="1"/>
    <col min="10251" max="10251" width="14.28515625" style="1" customWidth="1"/>
    <col min="10252" max="10252" width="14.85546875" style="1" customWidth="1"/>
    <col min="10253" max="10253" width="0" style="1" hidden="1" customWidth="1"/>
    <col min="10254" max="10254" width="12.85546875" style="1" bestFit="1" customWidth="1"/>
    <col min="10255" max="10496" width="11.28515625" style="1"/>
    <col min="10497" max="10497" width="11.5703125" style="1" customWidth="1"/>
    <col min="10498" max="10498" width="9.85546875" style="1" customWidth="1"/>
    <col min="10499" max="10499" width="54.5703125" style="1" bestFit="1" customWidth="1"/>
    <col min="10500" max="10500" width="43.85546875" style="1" customWidth="1"/>
    <col min="10501" max="10501" width="13.42578125" style="1" bestFit="1" customWidth="1"/>
    <col min="10502" max="10502" width="15.28515625" style="1" customWidth="1"/>
    <col min="10503" max="10503" width="13.85546875" style="1" customWidth="1"/>
    <col min="10504" max="10504" width="15.42578125" style="1" customWidth="1"/>
    <col min="10505" max="10505" width="14.42578125" style="1" customWidth="1"/>
    <col min="10506" max="10506" width="15" style="1" customWidth="1"/>
    <col min="10507" max="10507" width="14.28515625" style="1" customWidth="1"/>
    <col min="10508" max="10508" width="14.85546875" style="1" customWidth="1"/>
    <col min="10509" max="10509" width="0" style="1" hidden="1" customWidth="1"/>
    <col min="10510" max="10510" width="12.85546875" style="1" bestFit="1" customWidth="1"/>
    <col min="10511" max="10752" width="11.28515625" style="1"/>
    <col min="10753" max="10753" width="11.5703125" style="1" customWidth="1"/>
    <col min="10754" max="10754" width="9.85546875" style="1" customWidth="1"/>
    <col min="10755" max="10755" width="54.5703125" style="1" bestFit="1" customWidth="1"/>
    <col min="10756" max="10756" width="43.85546875" style="1" customWidth="1"/>
    <col min="10757" max="10757" width="13.42578125" style="1" bestFit="1" customWidth="1"/>
    <col min="10758" max="10758" width="15.28515625" style="1" customWidth="1"/>
    <col min="10759" max="10759" width="13.85546875" style="1" customWidth="1"/>
    <col min="10760" max="10760" width="15.42578125" style="1" customWidth="1"/>
    <col min="10761" max="10761" width="14.42578125" style="1" customWidth="1"/>
    <col min="10762" max="10762" width="15" style="1" customWidth="1"/>
    <col min="10763" max="10763" width="14.28515625" style="1" customWidth="1"/>
    <col min="10764" max="10764" width="14.85546875" style="1" customWidth="1"/>
    <col min="10765" max="10765" width="0" style="1" hidden="1" customWidth="1"/>
    <col min="10766" max="10766" width="12.85546875" style="1" bestFit="1" customWidth="1"/>
    <col min="10767" max="11008" width="11.28515625" style="1"/>
    <col min="11009" max="11009" width="11.5703125" style="1" customWidth="1"/>
    <col min="11010" max="11010" width="9.85546875" style="1" customWidth="1"/>
    <col min="11011" max="11011" width="54.5703125" style="1" bestFit="1" customWidth="1"/>
    <col min="11012" max="11012" width="43.85546875" style="1" customWidth="1"/>
    <col min="11013" max="11013" width="13.42578125" style="1" bestFit="1" customWidth="1"/>
    <col min="11014" max="11014" width="15.28515625" style="1" customWidth="1"/>
    <col min="11015" max="11015" width="13.85546875" style="1" customWidth="1"/>
    <col min="11016" max="11016" width="15.42578125" style="1" customWidth="1"/>
    <col min="11017" max="11017" width="14.42578125" style="1" customWidth="1"/>
    <col min="11018" max="11018" width="15" style="1" customWidth="1"/>
    <col min="11019" max="11019" width="14.28515625" style="1" customWidth="1"/>
    <col min="11020" max="11020" width="14.85546875" style="1" customWidth="1"/>
    <col min="11021" max="11021" width="0" style="1" hidden="1" customWidth="1"/>
    <col min="11022" max="11022" width="12.85546875" style="1" bestFit="1" customWidth="1"/>
    <col min="11023" max="11264" width="11.28515625" style="1"/>
    <col min="11265" max="11265" width="11.5703125" style="1" customWidth="1"/>
    <col min="11266" max="11266" width="9.85546875" style="1" customWidth="1"/>
    <col min="11267" max="11267" width="54.5703125" style="1" bestFit="1" customWidth="1"/>
    <col min="11268" max="11268" width="43.85546875" style="1" customWidth="1"/>
    <col min="11269" max="11269" width="13.42578125" style="1" bestFit="1" customWidth="1"/>
    <col min="11270" max="11270" width="15.28515625" style="1" customWidth="1"/>
    <col min="11271" max="11271" width="13.85546875" style="1" customWidth="1"/>
    <col min="11272" max="11272" width="15.42578125" style="1" customWidth="1"/>
    <col min="11273" max="11273" width="14.42578125" style="1" customWidth="1"/>
    <col min="11274" max="11274" width="15" style="1" customWidth="1"/>
    <col min="11275" max="11275" width="14.28515625" style="1" customWidth="1"/>
    <col min="11276" max="11276" width="14.85546875" style="1" customWidth="1"/>
    <col min="11277" max="11277" width="0" style="1" hidden="1" customWidth="1"/>
    <col min="11278" max="11278" width="12.85546875" style="1" bestFit="1" customWidth="1"/>
    <col min="11279" max="11520" width="11.28515625" style="1"/>
    <col min="11521" max="11521" width="11.5703125" style="1" customWidth="1"/>
    <col min="11522" max="11522" width="9.85546875" style="1" customWidth="1"/>
    <col min="11523" max="11523" width="54.5703125" style="1" bestFit="1" customWidth="1"/>
    <col min="11524" max="11524" width="43.85546875" style="1" customWidth="1"/>
    <col min="11525" max="11525" width="13.42578125" style="1" bestFit="1" customWidth="1"/>
    <col min="11526" max="11526" width="15.28515625" style="1" customWidth="1"/>
    <col min="11527" max="11527" width="13.85546875" style="1" customWidth="1"/>
    <col min="11528" max="11528" width="15.42578125" style="1" customWidth="1"/>
    <col min="11529" max="11529" width="14.42578125" style="1" customWidth="1"/>
    <col min="11530" max="11530" width="15" style="1" customWidth="1"/>
    <col min="11531" max="11531" width="14.28515625" style="1" customWidth="1"/>
    <col min="11532" max="11532" width="14.85546875" style="1" customWidth="1"/>
    <col min="11533" max="11533" width="0" style="1" hidden="1" customWidth="1"/>
    <col min="11534" max="11534" width="12.85546875" style="1" bestFit="1" customWidth="1"/>
    <col min="11535" max="11776" width="11.28515625" style="1"/>
    <col min="11777" max="11777" width="11.5703125" style="1" customWidth="1"/>
    <col min="11778" max="11778" width="9.85546875" style="1" customWidth="1"/>
    <col min="11779" max="11779" width="54.5703125" style="1" bestFit="1" customWidth="1"/>
    <col min="11780" max="11780" width="43.85546875" style="1" customWidth="1"/>
    <col min="11781" max="11781" width="13.42578125" style="1" bestFit="1" customWidth="1"/>
    <col min="11782" max="11782" width="15.28515625" style="1" customWidth="1"/>
    <col min="11783" max="11783" width="13.85546875" style="1" customWidth="1"/>
    <col min="11784" max="11784" width="15.42578125" style="1" customWidth="1"/>
    <col min="11785" max="11785" width="14.42578125" style="1" customWidth="1"/>
    <col min="11786" max="11786" width="15" style="1" customWidth="1"/>
    <col min="11787" max="11787" width="14.28515625" style="1" customWidth="1"/>
    <col min="11788" max="11788" width="14.85546875" style="1" customWidth="1"/>
    <col min="11789" max="11789" width="0" style="1" hidden="1" customWidth="1"/>
    <col min="11790" max="11790" width="12.85546875" style="1" bestFit="1" customWidth="1"/>
    <col min="11791" max="12032" width="11.28515625" style="1"/>
    <col min="12033" max="12033" width="11.5703125" style="1" customWidth="1"/>
    <col min="12034" max="12034" width="9.85546875" style="1" customWidth="1"/>
    <col min="12035" max="12035" width="54.5703125" style="1" bestFit="1" customWidth="1"/>
    <col min="12036" max="12036" width="43.85546875" style="1" customWidth="1"/>
    <col min="12037" max="12037" width="13.42578125" style="1" bestFit="1" customWidth="1"/>
    <col min="12038" max="12038" width="15.28515625" style="1" customWidth="1"/>
    <col min="12039" max="12039" width="13.85546875" style="1" customWidth="1"/>
    <col min="12040" max="12040" width="15.42578125" style="1" customWidth="1"/>
    <col min="12041" max="12041" width="14.42578125" style="1" customWidth="1"/>
    <col min="12042" max="12042" width="15" style="1" customWidth="1"/>
    <col min="12043" max="12043" width="14.28515625" style="1" customWidth="1"/>
    <col min="12044" max="12044" width="14.85546875" style="1" customWidth="1"/>
    <col min="12045" max="12045" width="0" style="1" hidden="1" customWidth="1"/>
    <col min="12046" max="12046" width="12.85546875" style="1" bestFit="1" customWidth="1"/>
    <col min="12047" max="12288" width="11.28515625" style="1"/>
    <col min="12289" max="12289" width="11.5703125" style="1" customWidth="1"/>
    <col min="12290" max="12290" width="9.85546875" style="1" customWidth="1"/>
    <col min="12291" max="12291" width="54.5703125" style="1" bestFit="1" customWidth="1"/>
    <col min="12292" max="12292" width="43.85546875" style="1" customWidth="1"/>
    <col min="12293" max="12293" width="13.42578125" style="1" bestFit="1" customWidth="1"/>
    <col min="12294" max="12294" width="15.28515625" style="1" customWidth="1"/>
    <col min="12295" max="12295" width="13.85546875" style="1" customWidth="1"/>
    <col min="12296" max="12296" width="15.42578125" style="1" customWidth="1"/>
    <col min="12297" max="12297" width="14.42578125" style="1" customWidth="1"/>
    <col min="12298" max="12298" width="15" style="1" customWidth="1"/>
    <col min="12299" max="12299" width="14.28515625" style="1" customWidth="1"/>
    <col min="12300" max="12300" width="14.85546875" style="1" customWidth="1"/>
    <col min="12301" max="12301" width="0" style="1" hidden="1" customWidth="1"/>
    <col min="12302" max="12302" width="12.85546875" style="1" bestFit="1" customWidth="1"/>
    <col min="12303" max="12544" width="11.28515625" style="1"/>
    <col min="12545" max="12545" width="11.5703125" style="1" customWidth="1"/>
    <col min="12546" max="12546" width="9.85546875" style="1" customWidth="1"/>
    <col min="12547" max="12547" width="54.5703125" style="1" bestFit="1" customWidth="1"/>
    <col min="12548" max="12548" width="43.85546875" style="1" customWidth="1"/>
    <col min="12549" max="12549" width="13.42578125" style="1" bestFit="1" customWidth="1"/>
    <col min="12550" max="12550" width="15.28515625" style="1" customWidth="1"/>
    <col min="12551" max="12551" width="13.85546875" style="1" customWidth="1"/>
    <col min="12552" max="12552" width="15.42578125" style="1" customWidth="1"/>
    <col min="12553" max="12553" width="14.42578125" style="1" customWidth="1"/>
    <col min="12554" max="12554" width="15" style="1" customWidth="1"/>
    <col min="12555" max="12555" width="14.28515625" style="1" customWidth="1"/>
    <col min="12556" max="12556" width="14.85546875" style="1" customWidth="1"/>
    <col min="12557" max="12557" width="0" style="1" hidden="1" customWidth="1"/>
    <col min="12558" max="12558" width="12.85546875" style="1" bestFit="1" customWidth="1"/>
    <col min="12559" max="12800" width="11.28515625" style="1"/>
    <col min="12801" max="12801" width="11.5703125" style="1" customWidth="1"/>
    <col min="12802" max="12802" width="9.85546875" style="1" customWidth="1"/>
    <col min="12803" max="12803" width="54.5703125" style="1" bestFit="1" customWidth="1"/>
    <col min="12804" max="12804" width="43.85546875" style="1" customWidth="1"/>
    <col min="12805" max="12805" width="13.42578125" style="1" bestFit="1" customWidth="1"/>
    <col min="12806" max="12806" width="15.28515625" style="1" customWidth="1"/>
    <col min="12807" max="12807" width="13.85546875" style="1" customWidth="1"/>
    <col min="12808" max="12808" width="15.42578125" style="1" customWidth="1"/>
    <col min="12809" max="12809" width="14.42578125" style="1" customWidth="1"/>
    <col min="12810" max="12810" width="15" style="1" customWidth="1"/>
    <col min="12811" max="12811" width="14.28515625" style="1" customWidth="1"/>
    <col min="12812" max="12812" width="14.85546875" style="1" customWidth="1"/>
    <col min="12813" max="12813" width="0" style="1" hidden="1" customWidth="1"/>
    <col min="12814" max="12814" width="12.85546875" style="1" bestFit="1" customWidth="1"/>
    <col min="12815" max="13056" width="11.28515625" style="1"/>
    <col min="13057" max="13057" width="11.5703125" style="1" customWidth="1"/>
    <col min="13058" max="13058" width="9.85546875" style="1" customWidth="1"/>
    <col min="13059" max="13059" width="54.5703125" style="1" bestFit="1" customWidth="1"/>
    <col min="13060" max="13060" width="43.85546875" style="1" customWidth="1"/>
    <col min="13061" max="13061" width="13.42578125" style="1" bestFit="1" customWidth="1"/>
    <col min="13062" max="13062" width="15.28515625" style="1" customWidth="1"/>
    <col min="13063" max="13063" width="13.85546875" style="1" customWidth="1"/>
    <col min="13064" max="13064" width="15.42578125" style="1" customWidth="1"/>
    <col min="13065" max="13065" width="14.42578125" style="1" customWidth="1"/>
    <col min="13066" max="13066" width="15" style="1" customWidth="1"/>
    <col min="13067" max="13067" width="14.28515625" style="1" customWidth="1"/>
    <col min="13068" max="13068" width="14.85546875" style="1" customWidth="1"/>
    <col min="13069" max="13069" width="0" style="1" hidden="1" customWidth="1"/>
    <col min="13070" max="13070" width="12.85546875" style="1" bestFit="1" customWidth="1"/>
    <col min="13071" max="13312" width="11.28515625" style="1"/>
    <col min="13313" max="13313" width="11.5703125" style="1" customWidth="1"/>
    <col min="13314" max="13314" width="9.85546875" style="1" customWidth="1"/>
    <col min="13315" max="13315" width="54.5703125" style="1" bestFit="1" customWidth="1"/>
    <col min="13316" max="13316" width="43.85546875" style="1" customWidth="1"/>
    <col min="13317" max="13317" width="13.42578125" style="1" bestFit="1" customWidth="1"/>
    <col min="13318" max="13318" width="15.28515625" style="1" customWidth="1"/>
    <col min="13319" max="13319" width="13.85546875" style="1" customWidth="1"/>
    <col min="13320" max="13320" width="15.42578125" style="1" customWidth="1"/>
    <col min="13321" max="13321" width="14.42578125" style="1" customWidth="1"/>
    <col min="13322" max="13322" width="15" style="1" customWidth="1"/>
    <col min="13323" max="13323" width="14.28515625" style="1" customWidth="1"/>
    <col min="13324" max="13324" width="14.85546875" style="1" customWidth="1"/>
    <col min="13325" max="13325" width="0" style="1" hidden="1" customWidth="1"/>
    <col min="13326" max="13326" width="12.85546875" style="1" bestFit="1" customWidth="1"/>
    <col min="13327" max="13568" width="11.28515625" style="1"/>
    <col min="13569" max="13569" width="11.5703125" style="1" customWidth="1"/>
    <col min="13570" max="13570" width="9.85546875" style="1" customWidth="1"/>
    <col min="13571" max="13571" width="54.5703125" style="1" bestFit="1" customWidth="1"/>
    <col min="13572" max="13572" width="43.85546875" style="1" customWidth="1"/>
    <col min="13573" max="13573" width="13.42578125" style="1" bestFit="1" customWidth="1"/>
    <col min="13574" max="13574" width="15.28515625" style="1" customWidth="1"/>
    <col min="13575" max="13575" width="13.85546875" style="1" customWidth="1"/>
    <col min="13576" max="13576" width="15.42578125" style="1" customWidth="1"/>
    <col min="13577" max="13577" width="14.42578125" style="1" customWidth="1"/>
    <col min="13578" max="13578" width="15" style="1" customWidth="1"/>
    <col min="13579" max="13579" width="14.28515625" style="1" customWidth="1"/>
    <col min="13580" max="13580" width="14.85546875" style="1" customWidth="1"/>
    <col min="13581" max="13581" width="0" style="1" hidden="1" customWidth="1"/>
    <col min="13582" max="13582" width="12.85546875" style="1" bestFit="1" customWidth="1"/>
    <col min="13583" max="13824" width="11.28515625" style="1"/>
    <col min="13825" max="13825" width="11.5703125" style="1" customWidth="1"/>
    <col min="13826" max="13826" width="9.85546875" style="1" customWidth="1"/>
    <col min="13827" max="13827" width="54.5703125" style="1" bestFit="1" customWidth="1"/>
    <col min="13828" max="13828" width="43.85546875" style="1" customWidth="1"/>
    <col min="13829" max="13829" width="13.42578125" style="1" bestFit="1" customWidth="1"/>
    <col min="13830" max="13830" width="15.28515625" style="1" customWidth="1"/>
    <col min="13831" max="13831" width="13.85546875" style="1" customWidth="1"/>
    <col min="13832" max="13832" width="15.42578125" style="1" customWidth="1"/>
    <col min="13833" max="13833" width="14.42578125" style="1" customWidth="1"/>
    <col min="13834" max="13834" width="15" style="1" customWidth="1"/>
    <col min="13835" max="13835" width="14.28515625" style="1" customWidth="1"/>
    <col min="13836" max="13836" width="14.85546875" style="1" customWidth="1"/>
    <col min="13837" max="13837" width="0" style="1" hidden="1" customWidth="1"/>
    <col min="13838" max="13838" width="12.85546875" style="1" bestFit="1" customWidth="1"/>
    <col min="13839" max="14080" width="11.28515625" style="1"/>
    <col min="14081" max="14081" width="11.5703125" style="1" customWidth="1"/>
    <col min="14082" max="14082" width="9.85546875" style="1" customWidth="1"/>
    <col min="14083" max="14083" width="54.5703125" style="1" bestFit="1" customWidth="1"/>
    <col min="14084" max="14084" width="43.85546875" style="1" customWidth="1"/>
    <col min="14085" max="14085" width="13.42578125" style="1" bestFit="1" customWidth="1"/>
    <col min="14086" max="14086" width="15.28515625" style="1" customWidth="1"/>
    <col min="14087" max="14087" width="13.85546875" style="1" customWidth="1"/>
    <col min="14088" max="14088" width="15.42578125" style="1" customWidth="1"/>
    <col min="14089" max="14089" width="14.42578125" style="1" customWidth="1"/>
    <col min="14090" max="14090" width="15" style="1" customWidth="1"/>
    <col min="14091" max="14091" width="14.28515625" style="1" customWidth="1"/>
    <col min="14092" max="14092" width="14.85546875" style="1" customWidth="1"/>
    <col min="14093" max="14093" width="0" style="1" hidden="1" customWidth="1"/>
    <col min="14094" max="14094" width="12.85546875" style="1" bestFit="1" customWidth="1"/>
    <col min="14095" max="14336" width="11.28515625" style="1"/>
    <col min="14337" max="14337" width="11.5703125" style="1" customWidth="1"/>
    <col min="14338" max="14338" width="9.85546875" style="1" customWidth="1"/>
    <col min="14339" max="14339" width="54.5703125" style="1" bestFit="1" customWidth="1"/>
    <col min="14340" max="14340" width="43.85546875" style="1" customWidth="1"/>
    <col min="14341" max="14341" width="13.42578125" style="1" bestFit="1" customWidth="1"/>
    <col min="14342" max="14342" width="15.28515625" style="1" customWidth="1"/>
    <col min="14343" max="14343" width="13.85546875" style="1" customWidth="1"/>
    <col min="14344" max="14344" width="15.42578125" style="1" customWidth="1"/>
    <col min="14345" max="14345" width="14.42578125" style="1" customWidth="1"/>
    <col min="14346" max="14346" width="15" style="1" customWidth="1"/>
    <col min="14347" max="14347" width="14.28515625" style="1" customWidth="1"/>
    <col min="14348" max="14348" width="14.85546875" style="1" customWidth="1"/>
    <col min="14349" max="14349" width="0" style="1" hidden="1" customWidth="1"/>
    <col min="14350" max="14350" width="12.85546875" style="1" bestFit="1" customWidth="1"/>
    <col min="14351" max="14592" width="11.28515625" style="1"/>
    <col min="14593" max="14593" width="11.5703125" style="1" customWidth="1"/>
    <col min="14594" max="14594" width="9.85546875" style="1" customWidth="1"/>
    <col min="14595" max="14595" width="54.5703125" style="1" bestFit="1" customWidth="1"/>
    <col min="14596" max="14596" width="43.85546875" style="1" customWidth="1"/>
    <col min="14597" max="14597" width="13.42578125" style="1" bestFit="1" customWidth="1"/>
    <col min="14598" max="14598" width="15.28515625" style="1" customWidth="1"/>
    <col min="14599" max="14599" width="13.85546875" style="1" customWidth="1"/>
    <col min="14600" max="14600" width="15.42578125" style="1" customWidth="1"/>
    <col min="14601" max="14601" width="14.42578125" style="1" customWidth="1"/>
    <col min="14602" max="14602" width="15" style="1" customWidth="1"/>
    <col min="14603" max="14603" width="14.28515625" style="1" customWidth="1"/>
    <col min="14604" max="14604" width="14.85546875" style="1" customWidth="1"/>
    <col min="14605" max="14605" width="0" style="1" hidden="1" customWidth="1"/>
    <col min="14606" max="14606" width="12.85546875" style="1" bestFit="1" customWidth="1"/>
    <col min="14607" max="14848" width="11.28515625" style="1"/>
    <col min="14849" max="14849" width="11.5703125" style="1" customWidth="1"/>
    <col min="14850" max="14850" width="9.85546875" style="1" customWidth="1"/>
    <col min="14851" max="14851" width="54.5703125" style="1" bestFit="1" customWidth="1"/>
    <col min="14852" max="14852" width="43.85546875" style="1" customWidth="1"/>
    <col min="14853" max="14853" width="13.42578125" style="1" bestFit="1" customWidth="1"/>
    <col min="14854" max="14854" width="15.28515625" style="1" customWidth="1"/>
    <col min="14855" max="14855" width="13.85546875" style="1" customWidth="1"/>
    <col min="14856" max="14856" width="15.42578125" style="1" customWidth="1"/>
    <col min="14857" max="14857" width="14.42578125" style="1" customWidth="1"/>
    <col min="14858" max="14858" width="15" style="1" customWidth="1"/>
    <col min="14859" max="14859" width="14.28515625" style="1" customWidth="1"/>
    <col min="14860" max="14860" width="14.85546875" style="1" customWidth="1"/>
    <col min="14861" max="14861" width="0" style="1" hidden="1" customWidth="1"/>
    <col min="14862" max="14862" width="12.85546875" style="1" bestFit="1" customWidth="1"/>
    <col min="14863" max="15104" width="11.28515625" style="1"/>
    <col min="15105" max="15105" width="11.5703125" style="1" customWidth="1"/>
    <col min="15106" max="15106" width="9.85546875" style="1" customWidth="1"/>
    <col min="15107" max="15107" width="54.5703125" style="1" bestFit="1" customWidth="1"/>
    <col min="15108" max="15108" width="43.85546875" style="1" customWidth="1"/>
    <col min="15109" max="15109" width="13.42578125" style="1" bestFit="1" customWidth="1"/>
    <col min="15110" max="15110" width="15.28515625" style="1" customWidth="1"/>
    <col min="15111" max="15111" width="13.85546875" style="1" customWidth="1"/>
    <col min="15112" max="15112" width="15.42578125" style="1" customWidth="1"/>
    <col min="15113" max="15113" width="14.42578125" style="1" customWidth="1"/>
    <col min="15114" max="15114" width="15" style="1" customWidth="1"/>
    <col min="15115" max="15115" width="14.28515625" style="1" customWidth="1"/>
    <col min="15116" max="15116" width="14.85546875" style="1" customWidth="1"/>
    <col min="15117" max="15117" width="0" style="1" hidden="1" customWidth="1"/>
    <col min="15118" max="15118" width="12.85546875" style="1" bestFit="1" customWidth="1"/>
    <col min="15119" max="15360" width="11.28515625" style="1"/>
    <col min="15361" max="15361" width="11.5703125" style="1" customWidth="1"/>
    <col min="15362" max="15362" width="9.85546875" style="1" customWidth="1"/>
    <col min="15363" max="15363" width="54.5703125" style="1" bestFit="1" customWidth="1"/>
    <col min="15364" max="15364" width="43.85546875" style="1" customWidth="1"/>
    <col min="15365" max="15365" width="13.42578125" style="1" bestFit="1" customWidth="1"/>
    <col min="15366" max="15366" width="15.28515625" style="1" customWidth="1"/>
    <col min="15367" max="15367" width="13.85546875" style="1" customWidth="1"/>
    <col min="15368" max="15368" width="15.42578125" style="1" customWidth="1"/>
    <col min="15369" max="15369" width="14.42578125" style="1" customWidth="1"/>
    <col min="15370" max="15370" width="15" style="1" customWidth="1"/>
    <col min="15371" max="15371" width="14.28515625" style="1" customWidth="1"/>
    <col min="15372" max="15372" width="14.85546875" style="1" customWidth="1"/>
    <col min="15373" max="15373" width="0" style="1" hidden="1" customWidth="1"/>
    <col min="15374" max="15374" width="12.85546875" style="1" bestFit="1" customWidth="1"/>
    <col min="15375" max="15616" width="11.28515625" style="1"/>
    <col min="15617" max="15617" width="11.5703125" style="1" customWidth="1"/>
    <col min="15618" max="15618" width="9.85546875" style="1" customWidth="1"/>
    <col min="15619" max="15619" width="54.5703125" style="1" bestFit="1" customWidth="1"/>
    <col min="15620" max="15620" width="43.85546875" style="1" customWidth="1"/>
    <col min="15621" max="15621" width="13.42578125" style="1" bestFit="1" customWidth="1"/>
    <col min="15622" max="15622" width="15.28515625" style="1" customWidth="1"/>
    <col min="15623" max="15623" width="13.85546875" style="1" customWidth="1"/>
    <col min="15624" max="15624" width="15.42578125" style="1" customWidth="1"/>
    <col min="15625" max="15625" width="14.42578125" style="1" customWidth="1"/>
    <col min="15626" max="15626" width="15" style="1" customWidth="1"/>
    <col min="15627" max="15627" width="14.28515625" style="1" customWidth="1"/>
    <col min="15628" max="15628" width="14.85546875" style="1" customWidth="1"/>
    <col min="15629" max="15629" width="0" style="1" hidden="1" customWidth="1"/>
    <col min="15630" max="15630" width="12.85546875" style="1" bestFit="1" customWidth="1"/>
    <col min="15631" max="15872" width="11.28515625" style="1"/>
    <col min="15873" max="15873" width="11.5703125" style="1" customWidth="1"/>
    <col min="15874" max="15874" width="9.85546875" style="1" customWidth="1"/>
    <col min="15875" max="15875" width="54.5703125" style="1" bestFit="1" customWidth="1"/>
    <col min="15876" max="15876" width="43.85546875" style="1" customWidth="1"/>
    <col min="15877" max="15877" width="13.42578125" style="1" bestFit="1" customWidth="1"/>
    <col min="15878" max="15878" width="15.28515625" style="1" customWidth="1"/>
    <col min="15879" max="15879" width="13.85546875" style="1" customWidth="1"/>
    <col min="15880" max="15880" width="15.42578125" style="1" customWidth="1"/>
    <col min="15881" max="15881" width="14.42578125" style="1" customWidth="1"/>
    <col min="15882" max="15882" width="15" style="1" customWidth="1"/>
    <col min="15883" max="15883" width="14.28515625" style="1" customWidth="1"/>
    <col min="15884" max="15884" width="14.85546875" style="1" customWidth="1"/>
    <col min="15885" max="15885" width="0" style="1" hidden="1" customWidth="1"/>
    <col min="15886" max="15886" width="12.85546875" style="1" bestFit="1" customWidth="1"/>
    <col min="15887" max="16128" width="11.28515625" style="1"/>
    <col min="16129" max="16129" width="11.5703125" style="1" customWidth="1"/>
    <col min="16130" max="16130" width="9.85546875" style="1" customWidth="1"/>
    <col min="16131" max="16131" width="54.5703125" style="1" bestFit="1" customWidth="1"/>
    <col min="16132" max="16132" width="43.85546875" style="1" customWidth="1"/>
    <col min="16133" max="16133" width="13.42578125" style="1" bestFit="1" customWidth="1"/>
    <col min="16134" max="16134" width="15.28515625" style="1" customWidth="1"/>
    <col min="16135" max="16135" width="13.85546875" style="1" customWidth="1"/>
    <col min="16136" max="16136" width="15.42578125" style="1" customWidth="1"/>
    <col min="16137" max="16137" width="14.42578125" style="1" customWidth="1"/>
    <col min="16138" max="16138" width="15" style="1" customWidth="1"/>
    <col min="16139" max="16139" width="14.28515625" style="1" customWidth="1"/>
    <col min="16140" max="16140" width="14.85546875" style="1" customWidth="1"/>
    <col min="16141" max="16141" width="0" style="1" hidden="1" customWidth="1"/>
    <col min="16142" max="16142" width="12.85546875" style="1" bestFit="1" customWidth="1"/>
    <col min="16143" max="16384" width="11.28515625" style="1"/>
  </cols>
  <sheetData>
    <row r="1" spans="1:24" x14ac:dyDescent="0.2">
      <c r="C1" s="3" t="s">
        <v>0</v>
      </c>
      <c r="D1" s="3"/>
      <c r="F1" s="5" t="s">
        <v>0</v>
      </c>
      <c r="G1" s="5"/>
      <c r="H1" s="5"/>
    </row>
    <row r="2" spans="1:24" s="16" customFormat="1" ht="54" customHeight="1" thickBot="1" x14ac:dyDescent="0.25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2" t="s">
        <v>9</v>
      </c>
      <c r="J2" s="12" t="s">
        <v>10</v>
      </c>
      <c r="K2" s="14" t="s">
        <v>11</v>
      </c>
      <c r="L2" s="12" t="s">
        <v>12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x14ac:dyDescent="0.2">
      <c r="A3" s="17"/>
      <c r="B3" s="18"/>
      <c r="C3" s="19" t="s">
        <v>13</v>
      </c>
      <c r="D3" s="19"/>
      <c r="E3" s="21">
        <v>0</v>
      </c>
      <c r="F3" s="20"/>
      <c r="G3" s="20"/>
      <c r="H3" s="20"/>
      <c r="I3" s="20"/>
    </row>
    <row r="4" spans="1:24" x14ac:dyDescent="0.2">
      <c r="A4" s="17"/>
      <c r="B4" s="18"/>
      <c r="C4" s="19" t="s">
        <v>14</v>
      </c>
      <c r="D4" s="19"/>
      <c r="E4" s="21">
        <f>'#Funds Rec''d'!H24</f>
        <v>2009868.9</v>
      </c>
      <c r="F4" s="20"/>
      <c r="G4" s="20"/>
      <c r="H4" s="20"/>
      <c r="I4" s="20"/>
    </row>
    <row r="5" spans="1:24" x14ac:dyDescent="0.2">
      <c r="A5" s="17"/>
      <c r="B5" s="18"/>
      <c r="C5" s="19" t="s">
        <v>15</v>
      </c>
      <c r="D5" s="19"/>
      <c r="E5" s="22"/>
      <c r="F5" s="23">
        <v>0</v>
      </c>
      <c r="G5" s="20"/>
      <c r="H5" s="20"/>
      <c r="I5" s="20"/>
    </row>
    <row r="6" spans="1:24" ht="13.5" thickBot="1" x14ac:dyDescent="0.25">
      <c r="A6" s="17"/>
      <c r="B6" s="18"/>
      <c r="C6" s="19" t="s">
        <v>16</v>
      </c>
      <c r="D6" s="19"/>
      <c r="E6" s="22"/>
      <c r="F6" s="24">
        <f>E3-F5+E4</f>
        <v>2009868.9</v>
      </c>
      <c r="G6" s="20"/>
      <c r="H6" s="20"/>
      <c r="I6" s="20"/>
    </row>
    <row r="7" spans="1:24" ht="14.25" thickTop="1" thickBot="1" x14ac:dyDescent="0.25">
      <c r="A7" s="17"/>
      <c r="B7" s="18"/>
      <c r="C7" s="19" t="s">
        <v>17</v>
      </c>
      <c r="D7" s="19"/>
      <c r="E7" s="22"/>
      <c r="F7" s="25">
        <f>F28</f>
        <v>2009868.9100000001</v>
      </c>
      <c r="G7" s="20"/>
      <c r="H7" s="20"/>
      <c r="I7" s="20"/>
    </row>
    <row r="8" spans="1:24" ht="13.5" thickBot="1" x14ac:dyDescent="0.25">
      <c r="A8" s="17"/>
      <c r="B8" s="18"/>
      <c r="C8" s="19" t="s">
        <v>18</v>
      </c>
      <c r="D8" s="19"/>
      <c r="E8" s="22"/>
      <c r="F8" s="26">
        <f>F6-F7</f>
        <v>-1.0000000242143869E-2</v>
      </c>
      <c r="G8" s="20"/>
      <c r="H8" s="20"/>
      <c r="I8" s="20"/>
    </row>
    <row r="9" spans="1:24" x14ac:dyDescent="0.2">
      <c r="A9" s="17"/>
      <c r="B9" s="18"/>
      <c r="C9" s="27"/>
      <c r="D9" s="27"/>
      <c r="E9" s="22"/>
      <c r="F9" s="20"/>
      <c r="G9" s="20"/>
      <c r="H9" s="20"/>
      <c r="I9" s="20"/>
    </row>
    <row r="10" spans="1:24" x14ac:dyDescent="0.2">
      <c r="A10" s="17"/>
      <c r="B10" s="18"/>
      <c r="C10" s="27"/>
      <c r="D10" s="27"/>
      <c r="E10" s="22"/>
      <c r="F10" s="20"/>
      <c r="G10" s="20"/>
      <c r="H10" s="20"/>
      <c r="I10" s="20"/>
    </row>
    <row r="11" spans="1:24" x14ac:dyDescent="0.2">
      <c r="A11" s="17"/>
      <c r="B11" s="18"/>
      <c r="C11" s="27"/>
      <c r="D11" s="27"/>
      <c r="E11" s="22"/>
      <c r="F11" s="20"/>
      <c r="G11" s="20"/>
      <c r="H11" s="20"/>
      <c r="I11" s="20"/>
    </row>
    <row r="12" spans="1:24" ht="15.75" x14ac:dyDescent="0.25">
      <c r="A12" s="28"/>
      <c r="B12" s="29"/>
      <c r="C12" s="30" t="s">
        <v>19</v>
      </c>
      <c r="D12" s="30"/>
      <c r="E12" s="31"/>
      <c r="F12" s="32"/>
      <c r="G12" s="32"/>
      <c r="H12" s="32"/>
      <c r="I12" s="32"/>
      <c r="J12" s="32"/>
      <c r="K12" s="33"/>
      <c r="L12" s="33"/>
      <c r="M12" s="7" t="s">
        <v>20</v>
      </c>
    </row>
    <row r="13" spans="1:24" s="41" customFormat="1" ht="22.5" x14ac:dyDescent="0.2">
      <c r="A13" s="34"/>
      <c r="B13" s="35"/>
      <c r="C13" s="36"/>
      <c r="D13" s="36"/>
      <c r="E13" s="37"/>
      <c r="F13" s="38" t="s">
        <v>21</v>
      </c>
      <c r="G13" s="39" t="s">
        <v>22</v>
      </c>
      <c r="H13" s="39" t="s">
        <v>23</v>
      </c>
      <c r="I13" s="39" t="s">
        <v>22</v>
      </c>
      <c r="J13" s="39" t="s">
        <v>22</v>
      </c>
      <c r="K13" s="39" t="s">
        <v>22</v>
      </c>
      <c r="L13" s="39" t="s">
        <v>22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</row>
    <row r="14" spans="1:24" s="41" customFormat="1" x14ac:dyDescent="0.2">
      <c r="A14" s="35" t="s">
        <v>82</v>
      </c>
      <c r="B14" s="35"/>
      <c r="C14" s="43" t="s">
        <v>67</v>
      </c>
      <c r="D14" s="37"/>
      <c r="E14" s="44"/>
      <c r="F14" s="44">
        <v>7267.06</v>
      </c>
      <c r="G14" s="37"/>
      <c r="H14" s="44">
        <v>7267.06</v>
      </c>
      <c r="I14" s="44">
        <v>7267.06</v>
      </c>
      <c r="J14" s="44">
        <v>7267.06</v>
      </c>
      <c r="K14" s="37">
        <f t="shared" ref="K14" si="0">I14-J14</f>
        <v>0</v>
      </c>
      <c r="L14" s="44">
        <v>0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24" s="41" customFormat="1" x14ac:dyDescent="0.2">
      <c r="A15" s="35" t="s">
        <v>92</v>
      </c>
      <c r="B15" s="35"/>
      <c r="C15" s="43" t="s">
        <v>68</v>
      </c>
      <c r="D15" s="37"/>
      <c r="E15" s="44"/>
      <c r="F15" s="44">
        <v>823699.8</v>
      </c>
      <c r="G15" s="37"/>
      <c r="H15" s="37">
        <v>823699.8</v>
      </c>
      <c r="I15" s="37">
        <v>823699.8</v>
      </c>
      <c r="J15" s="37">
        <v>823699.8</v>
      </c>
      <c r="K15" s="37">
        <v>0</v>
      </c>
      <c r="L15" s="44">
        <v>0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s="41" customFormat="1" x14ac:dyDescent="0.2">
      <c r="A16" s="35" t="s">
        <v>85</v>
      </c>
      <c r="B16" s="35"/>
      <c r="C16" s="43" t="s">
        <v>83</v>
      </c>
      <c r="D16" s="37"/>
      <c r="E16" s="44"/>
      <c r="F16" s="44">
        <v>28140.53</v>
      </c>
      <c r="G16" s="37"/>
      <c r="H16" s="37">
        <v>28140.53</v>
      </c>
      <c r="I16" s="37">
        <v>28140.53</v>
      </c>
      <c r="J16" s="37">
        <v>28140.53</v>
      </c>
      <c r="K16" s="37">
        <v>0</v>
      </c>
      <c r="L16" s="44">
        <v>0</v>
      </c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6" s="41" customFormat="1" x14ac:dyDescent="0.2">
      <c r="A17" s="35" t="s">
        <v>82</v>
      </c>
      <c r="B17" s="35"/>
      <c r="C17" s="43" t="s">
        <v>69</v>
      </c>
      <c r="D17" s="37"/>
      <c r="E17" s="44"/>
      <c r="F17" s="44">
        <v>24893.54</v>
      </c>
      <c r="G17" s="37"/>
      <c r="H17" s="37">
        <v>24893.54</v>
      </c>
      <c r="I17" s="37">
        <v>24893.54</v>
      </c>
      <c r="J17" s="37">
        <v>24893.54</v>
      </c>
      <c r="K17" s="37">
        <v>0</v>
      </c>
      <c r="L17" s="44">
        <v>0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6" s="41" customFormat="1" x14ac:dyDescent="0.2">
      <c r="A18" s="35" t="s">
        <v>82</v>
      </c>
      <c r="B18" s="35"/>
      <c r="C18" s="43" t="s">
        <v>70</v>
      </c>
      <c r="D18" s="37"/>
      <c r="E18" s="44"/>
      <c r="F18" s="44">
        <v>4827.49</v>
      </c>
      <c r="G18" s="37"/>
      <c r="H18" s="44">
        <v>4827.49</v>
      </c>
      <c r="I18" s="44">
        <v>4827.49</v>
      </c>
      <c r="J18" s="44">
        <v>4827.49</v>
      </c>
      <c r="K18" s="37">
        <v>0</v>
      </c>
      <c r="L18" s="44">
        <v>0</v>
      </c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26" s="41" customFormat="1" x14ac:dyDescent="0.2">
      <c r="A19" s="35" t="s">
        <v>82</v>
      </c>
      <c r="B19" s="35"/>
      <c r="C19" s="43" t="s">
        <v>71</v>
      </c>
      <c r="D19" s="37"/>
      <c r="E19" s="44"/>
      <c r="F19" s="44">
        <v>132353.24</v>
      </c>
      <c r="G19" s="37"/>
      <c r="H19" s="44">
        <v>132353.24</v>
      </c>
      <c r="I19" s="44">
        <v>132353.24</v>
      </c>
      <c r="J19" s="44">
        <v>132353.24</v>
      </c>
      <c r="K19" s="37">
        <v>0</v>
      </c>
      <c r="L19" s="44">
        <v>0</v>
      </c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6" s="41" customFormat="1" x14ac:dyDescent="0.2">
      <c r="A20" s="35" t="s">
        <v>82</v>
      </c>
      <c r="B20" s="35"/>
      <c r="C20" s="43" t="s">
        <v>72</v>
      </c>
      <c r="D20" s="37"/>
      <c r="E20" s="44"/>
      <c r="F20" s="44">
        <v>14305.44</v>
      </c>
      <c r="G20" s="37"/>
      <c r="H20" s="44">
        <v>14305.44</v>
      </c>
      <c r="I20" s="44">
        <v>14305.44</v>
      </c>
      <c r="J20" s="44">
        <v>14305.44</v>
      </c>
      <c r="K20" s="37">
        <v>0</v>
      </c>
      <c r="L20" s="44">
        <v>0</v>
      </c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6" s="41" customFormat="1" x14ac:dyDescent="0.2">
      <c r="A21" s="35" t="s">
        <v>91</v>
      </c>
      <c r="B21" s="35"/>
      <c r="C21" s="43" t="s">
        <v>88</v>
      </c>
      <c r="D21" s="37"/>
      <c r="E21" s="44"/>
      <c r="F21" s="44">
        <v>58898.12</v>
      </c>
      <c r="G21" s="37"/>
      <c r="H21" s="44">
        <v>58898.12</v>
      </c>
      <c r="I21" s="44">
        <v>58898.12</v>
      </c>
      <c r="J21" s="44">
        <v>58898.12</v>
      </c>
      <c r="K21" s="37">
        <v>0</v>
      </c>
      <c r="L21" s="44">
        <v>0</v>
      </c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6" s="41" customFormat="1" x14ac:dyDescent="0.2">
      <c r="A22" s="35" t="s">
        <v>82</v>
      </c>
      <c r="B22" s="35"/>
      <c r="C22" s="43" t="s">
        <v>74</v>
      </c>
      <c r="D22" s="37"/>
      <c r="E22" s="44"/>
      <c r="F22" s="44">
        <v>375483.99</v>
      </c>
      <c r="G22" s="37"/>
      <c r="H22" s="44">
        <v>375483.99</v>
      </c>
      <c r="I22" s="44">
        <v>375483.99</v>
      </c>
      <c r="J22" s="44">
        <v>375483.99</v>
      </c>
      <c r="K22" s="37">
        <v>0</v>
      </c>
      <c r="L22" s="44">
        <v>0</v>
      </c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1:26" s="41" customFormat="1" x14ac:dyDescent="0.2">
      <c r="A23" s="35" t="s">
        <v>82</v>
      </c>
      <c r="B23" s="35"/>
      <c r="C23" s="43" t="s">
        <v>75</v>
      </c>
      <c r="D23" s="37"/>
      <c r="E23" s="44"/>
      <c r="F23" s="44">
        <v>4400.13</v>
      </c>
      <c r="G23" s="37"/>
      <c r="H23" s="44">
        <v>4400.13</v>
      </c>
      <c r="I23" s="44">
        <v>4400.13</v>
      </c>
      <c r="J23" s="44">
        <v>4400.13</v>
      </c>
      <c r="K23" s="37">
        <v>0</v>
      </c>
      <c r="L23" s="44">
        <v>0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6" s="41" customFormat="1" x14ac:dyDescent="0.2">
      <c r="A24" s="35" t="s">
        <v>89</v>
      </c>
      <c r="B24" s="35"/>
      <c r="C24" s="43" t="s">
        <v>87</v>
      </c>
      <c r="D24" s="37"/>
      <c r="E24" s="44"/>
      <c r="F24" s="44">
        <v>520467.54</v>
      </c>
      <c r="G24" s="37"/>
      <c r="H24" s="37">
        <v>520467.54</v>
      </c>
      <c r="I24" s="37">
        <v>520467.54</v>
      </c>
      <c r="J24" s="37">
        <v>520467.54</v>
      </c>
      <c r="K24" s="37">
        <v>0</v>
      </c>
      <c r="L24" s="44">
        <v>0</v>
      </c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6" s="41" customFormat="1" x14ac:dyDescent="0.2">
      <c r="A25" s="35" t="s">
        <v>90</v>
      </c>
      <c r="B25" s="35"/>
      <c r="C25" s="43" t="s">
        <v>73</v>
      </c>
      <c r="D25" s="37"/>
      <c r="E25" s="44"/>
      <c r="F25" s="44">
        <v>15132.03</v>
      </c>
      <c r="G25" s="37"/>
      <c r="H25" s="44">
        <v>15132.03</v>
      </c>
      <c r="I25" s="44">
        <v>15132.03</v>
      </c>
      <c r="J25" s="44">
        <v>15132.03</v>
      </c>
      <c r="K25" s="37">
        <v>0</v>
      </c>
      <c r="L25" s="44">
        <v>0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6" s="41" customFormat="1" x14ac:dyDescent="0.2">
      <c r="A26" s="42"/>
      <c r="B26" s="35"/>
      <c r="C26" s="43"/>
      <c r="D26" s="37"/>
      <c r="E26" s="44"/>
      <c r="F26" s="44"/>
      <c r="G26" s="37"/>
      <c r="H26" s="44"/>
      <c r="I26" s="44"/>
      <c r="J26" s="44"/>
      <c r="K26" s="37">
        <v>0</v>
      </c>
      <c r="L26" s="44">
        <v>0</v>
      </c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6" s="6" customFormat="1" x14ac:dyDescent="0.2">
      <c r="A27" s="144"/>
      <c r="B27" s="45"/>
      <c r="C27" s="46"/>
      <c r="D27" s="47"/>
      <c r="E27" s="48"/>
      <c r="F27" s="44"/>
      <c r="G27" s="49"/>
      <c r="H27" s="44"/>
      <c r="I27" s="49"/>
      <c r="J27" s="49"/>
      <c r="K27" s="49"/>
      <c r="L27" s="49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6" customFormat="1" ht="13.5" thickBot="1" x14ac:dyDescent="0.25">
      <c r="A28" s="145"/>
      <c r="B28" s="50"/>
      <c r="C28" s="51" t="s">
        <v>24</v>
      </c>
      <c r="D28" s="52"/>
      <c r="E28" s="53"/>
      <c r="F28" s="54">
        <f>SUM(F14:F27)</f>
        <v>2009868.9100000001</v>
      </c>
      <c r="G28" s="54">
        <f t="shared" ref="G28" si="1">SUM(G14:G27)</f>
        <v>0</v>
      </c>
      <c r="H28" s="54">
        <f>SUM(H14:H27)</f>
        <v>2009868.9100000001</v>
      </c>
      <c r="I28" s="54">
        <f t="shared" ref="I28:K28" si="2">SUM(I14:I27)</f>
        <v>2009868.9100000001</v>
      </c>
      <c r="J28" s="54">
        <f t="shared" si="2"/>
        <v>2009868.9100000001</v>
      </c>
      <c r="K28" s="54">
        <f t="shared" si="2"/>
        <v>0</v>
      </c>
      <c r="L28" s="54">
        <f>SUM(L14:L24)</f>
        <v>0</v>
      </c>
      <c r="M28" s="7"/>
      <c r="N28" s="55"/>
      <c r="O28" s="55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thickTop="1" thickBot="1" x14ac:dyDescent="0.25">
      <c r="A29" s="205"/>
      <c r="B29" s="57"/>
      <c r="C29" s="58"/>
      <c r="D29" s="58"/>
      <c r="E29" s="59"/>
      <c r="F29" s="60"/>
      <c r="G29" s="60"/>
      <c r="H29" s="60"/>
      <c r="I29" s="60"/>
      <c r="J29" s="60"/>
      <c r="K29" s="61"/>
      <c r="L29" s="61"/>
    </row>
    <row r="30" spans="1:26" x14ac:dyDescent="0.2">
      <c r="A30" s="17"/>
      <c r="B30" s="62"/>
      <c r="C30" s="63"/>
      <c r="D30" s="63"/>
      <c r="E30" s="22"/>
      <c r="F30" s="64"/>
      <c r="G30" s="64"/>
      <c r="H30" s="65" t="s">
        <v>25</v>
      </c>
      <c r="I30" s="64"/>
      <c r="J30" s="66"/>
      <c r="K30" s="67"/>
      <c r="L30" s="68">
        <f>F8</f>
        <v>-1.0000000242143869E-2</v>
      </c>
    </row>
    <row r="31" spans="1:26" ht="39" thickBot="1" x14ac:dyDescent="0.25">
      <c r="A31" s="17"/>
      <c r="B31" s="69"/>
      <c r="C31" s="70" t="s">
        <v>26</v>
      </c>
      <c r="D31" s="70"/>
      <c r="E31" s="71"/>
      <c r="F31" s="72"/>
      <c r="G31" s="72"/>
      <c r="H31" s="73" t="s">
        <v>27</v>
      </c>
      <c r="I31" s="72"/>
      <c r="J31" s="66"/>
      <c r="K31" s="67"/>
      <c r="L31" s="74">
        <f>SUM(L28:L30)</f>
        <v>-1.0000000242143869E-2</v>
      </c>
    </row>
    <row r="32" spans="1:26" ht="13.5" thickTop="1" x14ac:dyDescent="0.2">
      <c r="A32" s="17"/>
      <c r="B32" s="62"/>
      <c r="C32" s="75" t="s">
        <v>0</v>
      </c>
      <c r="D32" s="75"/>
      <c r="E32" s="22"/>
      <c r="F32" s="27"/>
      <c r="G32" s="27"/>
      <c r="H32" s="76" t="s">
        <v>28</v>
      </c>
      <c r="I32" s="27"/>
      <c r="K32" s="68">
        <f>F6</f>
        <v>2009868.9</v>
      </c>
    </row>
    <row r="33" spans="1:24" x14ac:dyDescent="0.2">
      <c r="A33" s="17"/>
      <c r="B33" s="62"/>
      <c r="C33" s="75"/>
      <c r="D33" s="75"/>
      <c r="E33" s="22"/>
      <c r="F33" s="27"/>
      <c r="G33" s="27"/>
      <c r="H33" s="77" t="s">
        <v>29</v>
      </c>
      <c r="I33" s="27"/>
      <c r="K33" s="78">
        <f>-I28</f>
        <v>-2009868.9100000001</v>
      </c>
      <c r="L33" s="78">
        <f>SUM(K32:K33)</f>
        <v>-1.0000000242143869E-2</v>
      </c>
    </row>
    <row r="34" spans="1:24" ht="13.5" thickBot="1" x14ac:dyDescent="0.25">
      <c r="A34" s="17"/>
      <c r="B34" s="1"/>
      <c r="C34" s="63"/>
      <c r="D34" s="63"/>
      <c r="E34" s="22"/>
      <c r="F34" s="27"/>
      <c r="G34" s="27"/>
      <c r="H34" s="76" t="s">
        <v>30</v>
      </c>
      <c r="I34" s="27"/>
      <c r="K34" s="7" t="s">
        <v>41</v>
      </c>
      <c r="L34" s="79">
        <f>L31-L33</f>
        <v>0</v>
      </c>
    </row>
    <row r="35" spans="1:24" ht="13.5" thickTop="1" x14ac:dyDescent="0.2">
      <c r="A35" s="17"/>
      <c r="B35" s="62"/>
      <c r="C35" s="80"/>
      <c r="D35" s="80"/>
      <c r="E35" s="71"/>
      <c r="F35" s="81"/>
      <c r="G35" s="81"/>
      <c r="H35" s="81"/>
      <c r="I35" s="81"/>
      <c r="J35" s="81"/>
      <c r="K35" s="40"/>
      <c r="L35" s="82"/>
    </row>
    <row r="36" spans="1:24" x14ac:dyDescent="0.2">
      <c r="A36" s="17"/>
      <c r="B36" s="62"/>
      <c r="C36" s="80"/>
      <c r="D36" s="80"/>
      <c r="E36" s="71"/>
      <c r="F36" s="81"/>
      <c r="G36" s="81"/>
      <c r="H36" s="81"/>
      <c r="I36" s="81"/>
      <c r="J36" s="81"/>
      <c r="K36" s="40"/>
    </row>
    <row r="37" spans="1:24" x14ac:dyDescent="0.2">
      <c r="B37" s="62"/>
      <c r="C37" s="80"/>
      <c r="D37" s="80"/>
      <c r="E37" s="71"/>
      <c r="F37" s="81"/>
      <c r="G37" s="81"/>
      <c r="H37" s="81"/>
      <c r="I37" s="81"/>
      <c r="J37" s="83"/>
      <c r="K37" s="40"/>
    </row>
    <row r="38" spans="1:24" s="41" customFormat="1" x14ac:dyDescent="0.2">
      <c r="B38" s="84"/>
      <c r="C38" s="85"/>
      <c r="D38" s="85"/>
      <c r="E38" s="86"/>
      <c r="F38" s="83"/>
      <c r="G38" s="83"/>
      <c r="H38" s="83"/>
      <c r="I38" s="83"/>
      <c r="J38" s="83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x14ac:dyDescent="0.2">
      <c r="B39" s="87"/>
      <c r="C39" s="85"/>
      <c r="D39" s="85"/>
      <c r="E39" s="88"/>
      <c r="F39" s="40"/>
      <c r="G39" s="89"/>
      <c r="H39" s="89"/>
      <c r="I39" s="89"/>
      <c r="J39" s="89"/>
      <c r="K39" s="89"/>
      <c r="L39" s="82"/>
    </row>
    <row r="40" spans="1:24" x14ac:dyDescent="0.2">
      <c r="B40" s="1"/>
      <c r="C40" s="41"/>
      <c r="D40" s="41"/>
      <c r="E40" s="41"/>
      <c r="F40" s="83"/>
      <c r="G40" s="90"/>
      <c r="H40" s="90"/>
      <c r="I40" s="90"/>
      <c r="J40" s="90"/>
      <c r="K40" s="90"/>
      <c r="L40" s="91"/>
    </row>
    <row r="41" spans="1:24" ht="15" x14ac:dyDescent="0.25">
      <c r="B41" s="87"/>
      <c r="C41" s="92"/>
      <c r="D41" s="93"/>
      <c r="E41" s="94"/>
      <c r="F41" s="94"/>
      <c r="G41" s="93"/>
      <c r="H41" s="94"/>
      <c r="I41" s="94"/>
      <c r="J41" s="94"/>
      <c r="K41" s="94"/>
      <c r="L41" s="82"/>
    </row>
    <row r="42" spans="1:24" s="7" customFormat="1" ht="15" x14ac:dyDescent="0.25">
      <c r="B42" s="87"/>
      <c r="C42" s="41"/>
      <c r="D42" s="93"/>
      <c r="E42" s="94"/>
      <c r="F42" s="94"/>
      <c r="G42" s="93"/>
      <c r="H42" s="94"/>
      <c r="I42" s="94"/>
      <c r="J42" s="94"/>
      <c r="K42" s="94"/>
      <c r="L42" s="82"/>
    </row>
    <row r="43" spans="1:24" s="7" customFormat="1" ht="15" x14ac:dyDescent="0.25">
      <c r="B43" s="87"/>
      <c r="C43" s="40"/>
      <c r="D43" s="93"/>
      <c r="E43" s="94"/>
      <c r="F43" s="94"/>
      <c r="G43" s="93"/>
      <c r="H43" s="94"/>
      <c r="I43" s="94"/>
      <c r="J43" s="95"/>
      <c r="K43" s="94"/>
      <c r="L43" s="82"/>
    </row>
    <row r="44" spans="1:24" s="7" customFormat="1" ht="15" x14ac:dyDescent="0.25">
      <c r="B44" s="87"/>
      <c r="C44" s="40"/>
      <c r="D44" s="93"/>
      <c r="E44" s="94"/>
      <c r="F44" s="94"/>
      <c r="G44" s="93"/>
      <c r="H44" s="94"/>
      <c r="I44" s="94"/>
      <c r="J44" s="94"/>
      <c r="K44" s="94"/>
      <c r="L44" s="82"/>
    </row>
    <row r="45" spans="1:24" s="7" customFormat="1" ht="15" x14ac:dyDescent="0.25">
      <c r="B45" s="87"/>
      <c r="C45" s="40"/>
      <c r="D45" s="93"/>
      <c r="E45" s="94"/>
      <c r="F45" s="94"/>
      <c r="G45" s="93"/>
      <c r="H45" s="94"/>
      <c r="I45" s="94"/>
      <c r="J45" s="93"/>
      <c r="K45" s="94"/>
    </row>
    <row r="46" spans="1:24" s="7" customFormat="1" ht="15" x14ac:dyDescent="0.25">
      <c r="B46" s="87"/>
      <c r="C46" s="40"/>
      <c r="D46" s="93"/>
      <c r="E46" s="94"/>
      <c r="F46" s="94"/>
      <c r="G46" s="93"/>
      <c r="H46" s="94"/>
      <c r="I46" s="94"/>
      <c r="J46" s="94"/>
      <c r="K46" s="94"/>
    </row>
    <row r="47" spans="1:24" s="7" customFormat="1" ht="15" x14ac:dyDescent="0.25">
      <c r="B47" s="87"/>
      <c r="C47" s="40"/>
      <c r="D47" s="93"/>
      <c r="E47" s="94"/>
      <c r="F47" s="94"/>
      <c r="G47" s="93"/>
      <c r="H47" s="94"/>
      <c r="I47" s="94"/>
      <c r="J47" s="94"/>
      <c r="K47" s="94"/>
    </row>
    <row r="48" spans="1:24" s="7" customFormat="1" ht="15" x14ac:dyDescent="0.25">
      <c r="B48" s="87"/>
      <c r="C48" s="40"/>
      <c r="D48" s="93"/>
      <c r="E48" s="94"/>
      <c r="F48" s="94"/>
      <c r="G48" s="93"/>
      <c r="H48" s="94"/>
      <c r="I48" s="94"/>
      <c r="J48" s="94"/>
      <c r="K48" s="94"/>
    </row>
    <row r="49" spans="2:11" s="7" customFormat="1" ht="15" x14ac:dyDescent="0.25">
      <c r="B49" s="87"/>
      <c r="C49" s="40"/>
      <c r="D49" s="93"/>
      <c r="E49" s="94"/>
      <c r="F49" s="94"/>
      <c r="G49" s="93"/>
      <c r="H49" s="94"/>
      <c r="I49" s="94"/>
      <c r="J49" s="94"/>
      <c r="K49" s="94"/>
    </row>
    <row r="50" spans="2:11" ht="15" x14ac:dyDescent="0.25">
      <c r="C50" s="41"/>
      <c r="D50" s="93"/>
      <c r="E50" s="94"/>
      <c r="F50" s="94"/>
      <c r="G50" s="93"/>
      <c r="H50" s="94"/>
      <c r="I50" s="94"/>
      <c r="J50" s="94"/>
      <c r="K50" s="94"/>
    </row>
    <row r="51" spans="2:11" ht="15" x14ac:dyDescent="0.25">
      <c r="C51" s="41"/>
      <c r="D51" s="93"/>
      <c r="E51" s="94"/>
      <c r="F51" s="94"/>
      <c r="G51" s="93"/>
      <c r="H51" s="94"/>
      <c r="I51" s="94"/>
      <c r="J51" s="94"/>
      <c r="K51" s="94"/>
    </row>
    <row r="52" spans="2:11" ht="15" x14ac:dyDescent="0.25">
      <c r="C52" s="41"/>
      <c r="D52" s="93"/>
      <c r="E52" s="94"/>
      <c r="F52" s="94"/>
      <c r="G52" s="93"/>
      <c r="H52" s="94"/>
      <c r="I52" s="94"/>
      <c r="J52" s="94"/>
      <c r="K52" s="94"/>
    </row>
    <row r="53" spans="2:11" ht="15" x14ac:dyDescent="0.25">
      <c r="C53" s="41"/>
      <c r="D53" s="93"/>
      <c r="E53" s="94"/>
      <c r="F53" s="94"/>
      <c r="G53" s="93"/>
      <c r="H53" s="94"/>
      <c r="I53" s="94"/>
      <c r="J53" s="94"/>
      <c r="K53" s="94"/>
    </row>
    <row r="54" spans="2:11" ht="15" x14ac:dyDescent="0.25">
      <c r="C54" s="41"/>
      <c r="D54" s="93"/>
      <c r="E54" s="94"/>
      <c r="F54" s="94"/>
      <c r="G54" s="93"/>
      <c r="H54" s="94"/>
      <c r="I54" s="94"/>
      <c r="J54" s="94"/>
      <c r="K54" s="94"/>
    </row>
    <row r="55" spans="2:11" ht="15" x14ac:dyDescent="0.25">
      <c r="C55" s="41"/>
      <c r="D55" s="93"/>
      <c r="E55" s="94"/>
      <c r="F55" s="94"/>
      <c r="G55" s="93"/>
      <c r="H55" s="94"/>
      <c r="I55" s="94"/>
      <c r="J55" s="94"/>
      <c r="K55" s="94"/>
    </row>
    <row r="56" spans="2:11" ht="15" x14ac:dyDescent="0.25">
      <c r="D56" s="96"/>
      <c r="E56"/>
      <c r="F56"/>
      <c r="G56" s="96"/>
      <c r="H56"/>
      <c r="I56"/>
      <c r="J56"/>
      <c r="K56"/>
    </row>
    <row r="57" spans="2:11" ht="15" x14ac:dyDescent="0.25">
      <c r="D57" s="96"/>
      <c r="E57"/>
      <c r="F57"/>
      <c r="G57" s="96"/>
      <c r="H57"/>
      <c r="I57"/>
      <c r="J57"/>
      <c r="K57"/>
    </row>
    <row r="66" ht="14.25" customHeight="1" x14ac:dyDescent="0.2"/>
  </sheetData>
  <pageMargins left="0.25" right="0.25" top="0.75" bottom="0.75" header="0.3" footer="0.3"/>
  <pageSetup scale="53" orientation="landscape" r:id="rId1"/>
  <headerFooter alignWithMargins="0">
    <oddHeader>&amp;CDepartment of Administrative Services
Routine Maintenance 
25RM
&amp;A
&amp;D</oddHeader>
    <oddFooter>&amp;LAcct Codes 0090-335-25RM
Reversion 6/30/2028
&amp;C&amp;Z&amp;F&amp;R&amp;P/&amp;N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F119-9F30-431F-9771-941F0CE8C51D}">
  <sheetPr>
    <tabColor rgb="FF0070C0"/>
    <pageSetUpPr fitToPage="1"/>
  </sheetPr>
  <dimension ref="A1:I627"/>
  <sheetViews>
    <sheetView zoomScaleNormal="100"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62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 t="s">
        <v>0</v>
      </c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3">
        <v>14305.44</v>
      </c>
      <c r="E9" s="181">
        <f>D9</f>
        <v>14305.44</v>
      </c>
      <c r="F9" s="182"/>
      <c r="G9" s="182"/>
      <c r="H9" s="182">
        <f>E9</f>
        <v>14305.44</v>
      </c>
    </row>
    <row r="10" spans="1:9" x14ac:dyDescent="0.2">
      <c r="A10" s="184" t="s">
        <v>58</v>
      </c>
      <c r="B10" s="132"/>
      <c r="C10" s="180"/>
      <c r="D10" s="181"/>
      <c r="E10" s="181">
        <f t="shared" ref="E10:E21" si="0">E9+D10</f>
        <v>14305.44</v>
      </c>
      <c r="F10" s="185">
        <v>0</v>
      </c>
      <c r="G10" s="182">
        <f t="shared" ref="G10:G21" si="1">G9+F10</f>
        <v>0</v>
      </c>
      <c r="H10" s="182">
        <f t="shared" ref="H10:H21" si="2">H9-F10+D10</f>
        <v>14305.44</v>
      </c>
    </row>
    <row r="11" spans="1:9" x14ac:dyDescent="0.2">
      <c r="A11" s="184"/>
      <c r="B11" s="179"/>
      <c r="C11" s="180"/>
      <c r="D11" s="181"/>
      <c r="E11" s="181">
        <f t="shared" si="0"/>
        <v>14305.44</v>
      </c>
      <c r="F11" s="185"/>
      <c r="G11" s="182">
        <f t="shared" si="1"/>
        <v>0</v>
      </c>
      <c r="H11" s="182">
        <f t="shared" si="2"/>
        <v>14305.44</v>
      </c>
    </row>
    <row r="12" spans="1:9" x14ac:dyDescent="0.2">
      <c r="A12" s="186"/>
      <c r="B12" s="179"/>
      <c r="C12" s="180"/>
      <c r="D12" s="181"/>
      <c r="E12" s="181">
        <f t="shared" si="0"/>
        <v>14305.44</v>
      </c>
      <c r="F12" s="185"/>
      <c r="G12" s="182">
        <f t="shared" si="1"/>
        <v>0</v>
      </c>
      <c r="H12" s="182">
        <f t="shared" si="2"/>
        <v>14305.44</v>
      </c>
    </row>
    <row r="13" spans="1:9" x14ac:dyDescent="0.2">
      <c r="A13" s="187"/>
      <c r="B13" s="179"/>
      <c r="C13" s="180"/>
      <c r="D13" s="181"/>
      <c r="E13" s="181">
        <f t="shared" si="0"/>
        <v>14305.44</v>
      </c>
      <c r="F13" s="185"/>
      <c r="G13" s="182">
        <f t="shared" si="1"/>
        <v>0</v>
      </c>
      <c r="H13" s="182">
        <f t="shared" si="2"/>
        <v>14305.44</v>
      </c>
    </row>
    <row r="14" spans="1:9" x14ac:dyDescent="0.2">
      <c r="A14" s="187"/>
      <c r="B14" s="179"/>
      <c r="C14" s="180"/>
      <c r="D14" s="181"/>
      <c r="E14" s="181">
        <f t="shared" si="0"/>
        <v>14305.44</v>
      </c>
      <c r="F14" s="182"/>
      <c r="G14" s="182">
        <f t="shared" si="1"/>
        <v>0</v>
      </c>
      <c r="H14" s="182">
        <f t="shared" si="2"/>
        <v>14305.44</v>
      </c>
    </row>
    <row r="15" spans="1:9" x14ac:dyDescent="0.2">
      <c r="A15" s="187"/>
      <c r="B15" s="179"/>
      <c r="C15" s="180"/>
      <c r="D15" s="181"/>
      <c r="E15" s="181">
        <f t="shared" si="0"/>
        <v>14305.44</v>
      </c>
      <c r="F15" s="185"/>
      <c r="G15" s="182">
        <f t="shared" si="1"/>
        <v>0</v>
      </c>
      <c r="H15" s="182">
        <f t="shared" si="2"/>
        <v>14305.44</v>
      </c>
    </row>
    <row r="16" spans="1:9" x14ac:dyDescent="0.2">
      <c r="A16" s="187"/>
      <c r="B16" s="179"/>
      <c r="C16" s="180"/>
      <c r="D16" s="181"/>
      <c r="E16" s="181">
        <f t="shared" si="0"/>
        <v>14305.44</v>
      </c>
      <c r="F16" s="185"/>
      <c r="G16" s="182">
        <f t="shared" si="1"/>
        <v>0</v>
      </c>
      <c r="H16" s="182">
        <f t="shared" si="2"/>
        <v>14305.44</v>
      </c>
    </row>
    <row r="17" spans="1:8" x14ac:dyDescent="0.2">
      <c r="A17" s="187"/>
      <c r="B17" s="179"/>
      <c r="C17" s="180"/>
      <c r="D17" s="181"/>
      <c r="E17" s="181">
        <f t="shared" si="0"/>
        <v>14305.44</v>
      </c>
      <c r="F17" s="185"/>
      <c r="G17" s="182">
        <f t="shared" si="1"/>
        <v>0</v>
      </c>
      <c r="H17" s="182">
        <f t="shared" si="2"/>
        <v>14305.44</v>
      </c>
    </row>
    <row r="18" spans="1:8" x14ac:dyDescent="0.2">
      <c r="A18" s="187"/>
      <c r="B18" s="179"/>
      <c r="C18" s="180"/>
      <c r="D18" s="181"/>
      <c r="E18" s="181">
        <f t="shared" si="0"/>
        <v>14305.44</v>
      </c>
      <c r="F18" s="185"/>
      <c r="G18" s="182">
        <f t="shared" si="1"/>
        <v>0</v>
      </c>
      <c r="H18" s="182">
        <f t="shared" si="2"/>
        <v>14305.44</v>
      </c>
    </row>
    <row r="19" spans="1:8" x14ac:dyDescent="0.2">
      <c r="A19" s="178"/>
      <c r="B19" s="179"/>
      <c r="C19" s="180"/>
      <c r="D19" s="181"/>
      <c r="E19" s="181">
        <f t="shared" si="0"/>
        <v>14305.44</v>
      </c>
      <c r="F19" s="182"/>
      <c r="G19" s="182">
        <f t="shared" si="1"/>
        <v>0</v>
      </c>
      <c r="H19" s="182">
        <f t="shared" si="2"/>
        <v>14305.44</v>
      </c>
    </row>
    <row r="20" spans="1:8" x14ac:dyDescent="0.2">
      <c r="A20" s="178"/>
      <c r="B20" s="179"/>
      <c r="C20" s="180"/>
      <c r="D20" s="181"/>
      <c r="E20" s="181">
        <f t="shared" si="0"/>
        <v>14305.44</v>
      </c>
      <c r="F20" s="182"/>
      <c r="G20" s="182">
        <f t="shared" si="1"/>
        <v>0</v>
      </c>
      <c r="H20" s="182">
        <f t="shared" si="2"/>
        <v>14305.44</v>
      </c>
    </row>
    <row r="21" spans="1:8" x14ac:dyDescent="0.2">
      <c r="A21" s="178"/>
      <c r="B21" s="179"/>
      <c r="C21" s="188"/>
      <c r="D21" s="181"/>
      <c r="E21" s="181">
        <f t="shared" si="0"/>
        <v>14305.44</v>
      </c>
      <c r="F21" s="182"/>
      <c r="G21" s="182">
        <f t="shared" si="1"/>
        <v>0</v>
      </c>
      <c r="H21" s="182">
        <f t="shared" si="2"/>
        <v>14305.44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14305.44</v>
      </c>
      <c r="E23" s="194"/>
      <c r="F23" s="194">
        <f>SUM(F9:F22)</f>
        <v>0</v>
      </c>
      <c r="G23" s="194"/>
      <c r="H23" s="194">
        <f>D23-F23</f>
        <v>14305.44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" right="0" top="0.75" bottom="0.75" header="0.05" footer="0.3"/>
  <pageSetup scale="83" fitToHeight="0" orientation="portrait" r:id="rId1"/>
  <headerFooter alignWithMargins="0">
    <oddHeader>&amp;CDepartment of Administrative Services
Routine Maintenance 
RM21
&amp;A
&amp;D</oddHeader>
    <oddFooter>&amp;LAcct Codes 0017-335-RM21
Reversion 6/30/2023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7D35-9EAD-47D0-9AE5-B48967C17246}">
  <sheetPr>
    <tabColor rgb="FF0070C0"/>
    <pageSetUpPr fitToPage="1"/>
  </sheetPr>
  <dimension ref="A1:I627"/>
  <sheetViews>
    <sheetView zoomScaleNormal="100"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78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3">
        <v>15132.03</v>
      </c>
      <c r="E9" s="181">
        <f>D9</f>
        <v>15132.03</v>
      </c>
      <c r="F9" s="182"/>
      <c r="G9" s="182"/>
      <c r="H9" s="182">
        <f>E9</f>
        <v>15132.03</v>
      </c>
    </row>
    <row r="10" spans="1:9" x14ac:dyDescent="0.2">
      <c r="A10" s="184" t="s">
        <v>58</v>
      </c>
      <c r="B10" s="132"/>
      <c r="C10" s="180"/>
      <c r="D10" s="181"/>
      <c r="E10" s="181">
        <f t="shared" ref="E10:E21" si="0">E9+D10</f>
        <v>15132.03</v>
      </c>
      <c r="F10" s="185">
        <v>0</v>
      </c>
      <c r="G10" s="182">
        <f t="shared" ref="G10:G21" si="1">G9+F10</f>
        <v>0</v>
      </c>
      <c r="H10" s="182">
        <f t="shared" ref="H10:H21" si="2">H9-F10+D10</f>
        <v>15132.03</v>
      </c>
    </row>
    <row r="11" spans="1:9" x14ac:dyDescent="0.2">
      <c r="A11" s="184"/>
      <c r="B11" s="179"/>
      <c r="C11" s="180"/>
      <c r="D11" s="181"/>
      <c r="E11" s="181">
        <f t="shared" si="0"/>
        <v>15132.03</v>
      </c>
      <c r="F11" s="185"/>
      <c r="G11" s="182">
        <f t="shared" si="1"/>
        <v>0</v>
      </c>
      <c r="H11" s="182">
        <f t="shared" si="2"/>
        <v>15132.03</v>
      </c>
    </row>
    <row r="12" spans="1:9" x14ac:dyDescent="0.2">
      <c r="A12" s="186"/>
      <c r="B12" s="179"/>
      <c r="C12" s="180"/>
      <c r="D12" s="181"/>
      <c r="E12" s="181">
        <f t="shared" si="0"/>
        <v>15132.03</v>
      </c>
      <c r="F12" s="185"/>
      <c r="G12" s="182">
        <f t="shared" si="1"/>
        <v>0</v>
      </c>
      <c r="H12" s="182">
        <f t="shared" si="2"/>
        <v>15132.03</v>
      </c>
    </row>
    <row r="13" spans="1:9" x14ac:dyDescent="0.2">
      <c r="A13" s="187"/>
      <c r="B13" s="179"/>
      <c r="C13" s="180"/>
      <c r="D13" s="181"/>
      <c r="E13" s="181">
        <f t="shared" si="0"/>
        <v>15132.03</v>
      </c>
      <c r="F13" s="185"/>
      <c r="G13" s="182">
        <f t="shared" si="1"/>
        <v>0</v>
      </c>
      <c r="H13" s="182">
        <f t="shared" si="2"/>
        <v>15132.03</v>
      </c>
    </row>
    <row r="14" spans="1:9" x14ac:dyDescent="0.2">
      <c r="A14" s="187"/>
      <c r="B14" s="179"/>
      <c r="C14" s="180"/>
      <c r="D14" s="181"/>
      <c r="E14" s="181">
        <f t="shared" si="0"/>
        <v>15132.03</v>
      </c>
      <c r="F14" s="182"/>
      <c r="G14" s="182">
        <f t="shared" si="1"/>
        <v>0</v>
      </c>
      <c r="H14" s="182">
        <f t="shared" si="2"/>
        <v>15132.03</v>
      </c>
    </row>
    <row r="15" spans="1:9" x14ac:dyDescent="0.2">
      <c r="A15" s="187"/>
      <c r="B15" s="179"/>
      <c r="C15" s="180"/>
      <c r="D15" s="181"/>
      <c r="E15" s="181">
        <f t="shared" si="0"/>
        <v>15132.03</v>
      </c>
      <c r="F15" s="185"/>
      <c r="G15" s="182">
        <f t="shared" si="1"/>
        <v>0</v>
      </c>
      <c r="H15" s="182">
        <f t="shared" si="2"/>
        <v>15132.03</v>
      </c>
    </row>
    <row r="16" spans="1:9" x14ac:dyDescent="0.2">
      <c r="A16" s="187"/>
      <c r="B16" s="179"/>
      <c r="C16" s="180"/>
      <c r="D16" s="181"/>
      <c r="E16" s="181">
        <f t="shared" si="0"/>
        <v>15132.03</v>
      </c>
      <c r="F16" s="185"/>
      <c r="G16" s="182">
        <f t="shared" si="1"/>
        <v>0</v>
      </c>
      <c r="H16" s="182">
        <f t="shared" si="2"/>
        <v>15132.03</v>
      </c>
    </row>
    <row r="17" spans="1:8" x14ac:dyDescent="0.2">
      <c r="A17" s="187"/>
      <c r="B17" s="179"/>
      <c r="C17" s="180"/>
      <c r="D17" s="181"/>
      <c r="E17" s="181">
        <f t="shared" si="0"/>
        <v>15132.03</v>
      </c>
      <c r="F17" s="185"/>
      <c r="G17" s="182">
        <f t="shared" si="1"/>
        <v>0</v>
      </c>
      <c r="H17" s="182">
        <f t="shared" si="2"/>
        <v>15132.03</v>
      </c>
    </row>
    <row r="18" spans="1:8" x14ac:dyDescent="0.2">
      <c r="A18" s="187"/>
      <c r="B18" s="179"/>
      <c r="C18" s="180"/>
      <c r="D18" s="181"/>
      <c r="E18" s="181">
        <f t="shared" si="0"/>
        <v>15132.03</v>
      </c>
      <c r="F18" s="185"/>
      <c r="G18" s="182">
        <f t="shared" si="1"/>
        <v>0</v>
      </c>
      <c r="H18" s="182">
        <f t="shared" si="2"/>
        <v>15132.03</v>
      </c>
    </row>
    <row r="19" spans="1:8" x14ac:dyDescent="0.2">
      <c r="A19" s="178"/>
      <c r="B19" s="179"/>
      <c r="C19" s="180"/>
      <c r="D19" s="181"/>
      <c r="E19" s="181">
        <f t="shared" si="0"/>
        <v>15132.03</v>
      </c>
      <c r="F19" s="182"/>
      <c r="G19" s="182">
        <f t="shared" si="1"/>
        <v>0</v>
      </c>
      <c r="H19" s="182">
        <f t="shared" si="2"/>
        <v>15132.03</v>
      </c>
    </row>
    <row r="20" spans="1:8" x14ac:dyDescent="0.2">
      <c r="A20" s="178"/>
      <c r="B20" s="179"/>
      <c r="C20" s="180"/>
      <c r="D20" s="181"/>
      <c r="E20" s="181">
        <f t="shared" si="0"/>
        <v>15132.03</v>
      </c>
      <c r="F20" s="182"/>
      <c r="G20" s="182">
        <f t="shared" si="1"/>
        <v>0</v>
      </c>
      <c r="H20" s="182">
        <f t="shared" si="2"/>
        <v>15132.03</v>
      </c>
    </row>
    <row r="21" spans="1:8" x14ac:dyDescent="0.2">
      <c r="A21" s="178"/>
      <c r="B21" s="179"/>
      <c r="C21" s="188"/>
      <c r="D21" s="181"/>
      <c r="E21" s="181">
        <f t="shared" si="0"/>
        <v>15132.03</v>
      </c>
      <c r="F21" s="182"/>
      <c r="G21" s="182">
        <f t="shared" si="1"/>
        <v>0</v>
      </c>
      <c r="H21" s="182">
        <f t="shared" si="2"/>
        <v>15132.03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15132.03</v>
      </c>
      <c r="E23" s="194"/>
      <c r="F23" s="194">
        <f>SUM(F9:F22)</f>
        <v>0</v>
      </c>
      <c r="G23" s="194"/>
      <c r="H23" s="194">
        <f>D23-F23</f>
        <v>15132.03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" right="0" top="0.75" bottom="0.75" header="0.05" footer="0.3"/>
  <pageSetup scale="80" fitToHeight="0" orientation="portrait" r:id="rId1"/>
  <headerFooter alignWithMargins="0">
    <oddHeader>&amp;CDepartment of Administrative Services
Routine Maintenance 
RM21
&amp;A
&amp;D</oddHeader>
    <oddFooter>&amp;LAcct Codes 0017-335-RM21
Reversion 6/30/2023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A51F-29AB-4791-AE53-77B63E917501}">
  <sheetPr>
    <tabColor rgb="FF0070C0"/>
    <pageSetUpPr fitToPage="1"/>
  </sheetPr>
  <dimension ref="A1:I627"/>
  <sheetViews>
    <sheetView zoomScaleNormal="100"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63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3">
        <v>375483.99</v>
      </c>
      <c r="E9" s="181">
        <f>D9</f>
        <v>375483.99</v>
      </c>
      <c r="F9" s="182"/>
      <c r="G9" s="182"/>
      <c r="H9" s="182">
        <f>E9</f>
        <v>375483.99</v>
      </c>
    </row>
    <row r="10" spans="1:9" x14ac:dyDescent="0.2">
      <c r="A10" s="184" t="s">
        <v>58</v>
      </c>
      <c r="B10" s="132"/>
      <c r="C10" s="180"/>
      <c r="D10" s="181"/>
      <c r="E10" s="181">
        <f t="shared" ref="E10:E21" si="0">E9+D10</f>
        <v>375483.99</v>
      </c>
      <c r="F10" s="185">
        <v>0</v>
      </c>
      <c r="G10" s="182">
        <f t="shared" ref="G10:G21" si="1">G9+F10</f>
        <v>0</v>
      </c>
      <c r="H10" s="182">
        <f t="shared" ref="H10:H21" si="2">H9-F10+D10</f>
        <v>375483.99</v>
      </c>
    </row>
    <row r="11" spans="1:9" x14ac:dyDescent="0.2">
      <c r="A11" s="184"/>
      <c r="B11" s="179"/>
      <c r="C11" s="180"/>
      <c r="D11" s="181"/>
      <c r="E11" s="181">
        <f t="shared" si="0"/>
        <v>375483.99</v>
      </c>
      <c r="F11" s="185"/>
      <c r="G11" s="182">
        <f t="shared" si="1"/>
        <v>0</v>
      </c>
      <c r="H11" s="182">
        <f t="shared" si="2"/>
        <v>375483.99</v>
      </c>
    </row>
    <row r="12" spans="1:9" x14ac:dyDescent="0.2">
      <c r="A12" s="186"/>
      <c r="B12" s="179"/>
      <c r="C12" s="180"/>
      <c r="D12" s="181"/>
      <c r="E12" s="181">
        <f t="shared" si="0"/>
        <v>375483.99</v>
      </c>
      <c r="F12" s="185"/>
      <c r="G12" s="182">
        <f t="shared" si="1"/>
        <v>0</v>
      </c>
      <c r="H12" s="182">
        <f t="shared" si="2"/>
        <v>375483.99</v>
      </c>
    </row>
    <row r="13" spans="1:9" x14ac:dyDescent="0.2">
      <c r="A13" s="187"/>
      <c r="B13" s="179"/>
      <c r="C13" s="180"/>
      <c r="D13" s="181"/>
      <c r="E13" s="181">
        <f t="shared" si="0"/>
        <v>375483.99</v>
      </c>
      <c r="F13" s="185"/>
      <c r="G13" s="182">
        <f t="shared" si="1"/>
        <v>0</v>
      </c>
      <c r="H13" s="182">
        <f t="shared" si="2"/>
        <v>375483.99</v>
      </c>
    </row>
    <row r="14" spans="1:9" x14ac:dyDescent="0.2">
      <c r="A14" s="187"/>
      <c r="B14" s="179"/>
      <c r="C14" s="180"/>
      <c r="D14" s="181"/>
      <c r="E14" s="181">
        <f t="shared" si="0"/>
        <v>375483.99</v>
      </c>
      <c r="F14" s="182"/>
      <c r="G14" s="182">
        <f t="shared" si="1"/>
        <v>0</v>
      </c>
      <c r="H14" s="182">
        <f t="shared" si="2"/>
        <v>375483.99</v>
      </c>
    </row>
    <row r="15" spans="1:9" x14ac:dyDescent="0.2">
      <c r="A15" s="187"/>
      <c r="B15" s="179"/>
      <c r="C15" s="180"/>
      <c r="D15" s="181"/>
      <c r="E15" s="181">
        <f t="shared" si="0"/>
        <v>375483.99</v>
      </c>
      <c r="F15" s="185"/>
      <c r="G15" s="182">
        <f t="shared" si="1"/>
        <v>0</v>
      </c>
      <c r="H15" s="182">
        <f t="shared" si="2"/>
        <v>375483.99</v>
      </c>
    </row>
    <row r="16" spans="1:9" x14ac:dyDescent="0.2">
      <c r="A16" s="187"/>
      <c r="B16" s="179"/>
      <c r="C16" s="180"/>
      <c r="D16" s="181"/>
      <c r="E16" s="181">
        <f t="shared" si="0"/>
        <v>375483.99</v>
      </c>
      <c r="F16" s="185"/>
      <c r="G16" s="182">
        <f t="shared" si="1"/>
        <v>0</v>
      </c>
      <c r="H16" s="182">
        <f t="shared" si="2"/>
        <v>375483.99</v>
      </c>
    </row>
    <row r="17" spans="1:8" x14ac:dyDescent="0.2">
      <c r="A17" s="187"/>
      <c r="B17" s="179"/>
      <c r="C17" s="180"/>
      <c r="D17" s="181"/>
      <c r="E17" s="181">
        <f t="shared" si="0"/>
        <v>375483.99</v>
      </c>
      <c r="F17" s="185"/>
      <c r="G17" s="182">
        <f t="shared" si="1"/>
        <v>0</v>
      </c>
      <c r="H17" s="182">
        <f t="shared" si="2"/>
        <v>375483.99</v>
      </c>
    </row>
    <row r="18" spans="1:8" x14ac:dyDescent="0.2">
      <c r="A18" s="187"/>
      <c r="B18" s="179"/>
      <c r="C18" s="180"/>
      <c r="D18" s="181"/>
      <c r="E18" s="181">
        <f t="shared" si="0"/>
        <v>375483.99</v>
      </c>
      <c r="F18" s="185"/>
      <c r="G18" s="182">
        <f t="shared" si="1"/>
        <v>0</v>
      </c>
      <c r="H18" s="182">
        <f t="shared" si="2"/>
        <v>375483.99</v>
      </c>
    </row>
    <row r="19" spans="1:8" x14ac:dyDescent="0.2">
      <c r="A19" s="178"/>
      <c r="B19" s="179"/>
      <c r="C19" s="180"/>
      <c r="D19" s="181"/>
      <c r="E19" s="181">
        <f t="shared" si="0"/>
        <v>375483.99</v>
      </c>
      <c r="F19" s="182"/>
      <c r="G19" s="182">
        <f t="shared" si="1"/>
        <v>0</v>
      </c>
      <c r="H19" s="182">
        <f t="shared" si="2"/>
        <v>375483.99</v>
      </c>
    </row>
    <row r="20" spans="1:8" x14ac:dyDescent="0.2">
      <c r="A20" s="178"/>
      <c r="B20" s="179"/>
      <c r="C20" s="180"/>
      <c r="D20" s="181"/>
      <c r="E20" s="181">
        <f t="shared" si="0"/>
        <v>375483.99</v>
      </c>
      <c r="F20" s="182"/>
      <c r="G20" s="182">
        <f t="shared" si="1"/>
        <v>0</v>
      </c>
      <c r="H20" s="182">
        <f t="shared" si="2"/>
        <v>375483.99</v>
      </c>
    </row>
    <row r="21" spans="1:8" x14ac:dyDescent="0.2">
      <c r="A21" s="178"/>
      <c r="B21" s="179"/>
      <c r="C21" s="188"/>
      <c r="D21" s="181"/>
      <c r="E21" s="181">
        <f t="shared" si="0"/>
        <v>375483.99</v>
      </c>
      <c r="F21" s="182"/>
      <c r="G21" s="182">
        <f t="shared" si="1"/>
        <v>0</v>
      </c>
      <c r="H21" s="182">
        <f t="shared" si="2"/>
        <v>375483.99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375483.99</v>
      </c>
      <c r="E23" s="194"/>
      <c r="F23" s="194">
        <f>SUM(F9:F22)</f>
        <v>0</v>
      </c>
      <c r="G23" s="194"/>
      <c r="H23" s="194">
        <f>D23-F23</f>
        <v>375483.99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" right="0" top="0.75" bottom="0.75" header="0.05" footer="0.3"/>
  <pageSetup scale="79" fitToHeight="0" orientation="portrait" r:id="rId1"/>
  <headerFooter alignWithMargins="0">
    <oddHeader>&amp;CDepartment of Administrative Services
Routine Maintenance 
RM21
&amp;A
&amp;D</oddHeader>
    <oddFooter>&amp;LAcct Codes 0017-335-RM21
Reversion 6/30/2023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52B5-B25D-4962-A448-93837B81A59E}">
  <sheetPr>
    <tabColor rgb="FF0070C0"/>
  </sheetPr>
  <dimension ref="A1:I627"/>
  <sheetViews>
    <sheetView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64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3">
        <v>4400.13</v>
      </c>
      <c r="E9" s="181">
        <f>D9</f>
        <v>4400.13</v>
      </c>
      <c r="F9" s="182"/>
      <c r="G9" s="182"/>
      <c r="H9" s="182">
        <f>E9</f>
        <v>4400.13</v>
      </c>
    </row>
    <row r="10" spans="1:9" x14ac:dyDescent="0.2">
      <c r="A10" s="184" t="s">
        <v>58</v>
      </c>
      <c r="B10" s="132"/>
      <c r="C10" s="180"/>
      <c r="D10" s="181"/>
      <c r="E10" s="181">
        <f t="shared" ref="E10:E21" si="0">E9+D10</f>
        <v>4400.13</v>
      </c>
      <c r="F10" s="185">
        <v>0</v>
      </c>
      <c r="G10" s="182">
        <f t="shared" ref="G10:G21" si="1">G9+F10</f>
        <v>0</v>
      </c>
      <c r="H10" s="182">
        <f t="shared" ref="H10:H21" si="2">H9-F10+D10</f>
        <v>4400.13</v>
      </c>
    </row>
    <row r="11" spans="1:9" x14ac:dyDescent="0.2">
      <c r="A11" s="184"/>
      <c r="B11" s="179"/>
      <c r="C11" s="180"/>
      <c r="D11" s="181"/>
      <c r="E11" s="181">
        <f t="shared" si="0"/>
        <v>4400.13</v>
      </c>
      <c r="F11" s="185"/>
      <c r="G11" s="182">
        <f t="shared" si="1"/>
        <v>0</v>
      </c>
      <c r="H11" s="182">
        <f t="shared" si="2"/>
        <v>4400.13</v>
      </c>
    </row>
    <row r="12" spans="1:9" x14ac:dyDescent="0.2">
      <c r="A12" s="186"/>
      <c r="B12" s="179"/>
      <c r="C12" s="180"/>
      <c r="D12" s="181"/>
      <c r="E12" s="181">
        <f t="shared" si="0"/>
        <v>4400.13</v>
      </c>
      <c r="F12" s="185"/>
      <c r="G12" s="182">
        <f t="shared" si="1"/>
        <v>0</v>
      </c>
      <c r="H12" s="182">
        <f t="shared" si="2"/>
        <v>4400.13</v>
      </c>
    </row>
    <row r="13" spans="1:9" x14ac:dyDescent="0.2">
      <c r="A13" s="187"/>
      <c r="B13" s="179"/>
      <c r="C13" s="180"/>
      <c r="D13" s="181"/>
      <c r="E13" s="181">
        <f t="shared" si="0"/>
        <v>4400.13</v>
      </c>
      <c r="F13" s="185"/>
      <c r="G13" s="182">
        <f t="shared" si="1"/>
        <v>0</v>
      </c>
      <c r="H13" s="182">
        <f t="shared" si="2"/>
        <v>4400.13</v>
      </c>
    </row>
    <row r="14" spans="1:9" x14ac:dyDescent="0.2">
      <c r="A14" s="187"/>
      <c r="B14" s="179"/>
      <c r="C14" s="180"/>
      <c r="D14" s="181"/>
      <c r="E14" s="181">
        <f t="shared" si="0"/>
        <v>4400.13</v>
      </c>
      <c r="F14" s="182"/>
      <c r="G14" s="182">
        <f t="shared" si="1"/>
        <v>0</v>
      </c>
      <c r="H14" s="182">
        <f t="shared" si="2"/>
        <v>4400.13</v>
      </c>
    </row>
    <row r="15" spans="1:9" x14ac:dyDescent="0.2">
      <c r="A15" s="187"/>
      <c r="B15" s="179"/>
      <c r="C15" s="180"/>
      <c r="D15" s="181"/>
      <c r="E15" s="181">
        <f t="shared" si="0"/>
        <v>4400.13</v>
      </c>
      <c r="F15" s="185"/>
      <c r="G15" s="182">
        <f t="shared" si="1"/>
        <v>0</v>
      </c>
      <c r="H15" s="182">
        <f t="shared" si="2"/>
        <v>4400.13</v>
      </c>
    </row>
    <row r="16" spans="1:9" x14ac:dyDescent="0.2">
      <c r="A16" s="187"/>
      <c r="B16" s="179"/>
      <c r="C16" s="180"/>
      <c r="D16" s="181"/>
      <c r="E16" s="181">
        <f t="shared" si="0"/>
        <v>4400.13</v>
      </c>
      <c r="F16" s="185"/>
      <c r="G16" s="182">
        <f t="shared" si="1"/>
        <v>0</v>
      </c>
      <c r="H16" s="182">
        <f t="shared" si="2"/>
        <v>4400.13</v>
      </c>
    </row>
    <row r="17" spans="1:8" x14ac:dyDescent="0.2">
      <c r="A17" s="187"/>
      <c r="B17" s="179"/>
      <c r="C17" s="180"/>
      <c r="D17" s="181"/>
      <c r="E17" s="181">
        <f t="shared" si="0"/>
        <v>4400.13</v>
      </c>
      <c r="F17" s="185"/>
      <c r="G17" s="182">
        <f t="shared" si="1"/>
        <v>0</v>
      </c>
      <c r="H17" s="182">
        <f t="shared" si="2"/>
        <v>4400.13</v>
      </c>
    </row>
    <row r="18" spans="1:8" x14ac:dyDescent="0.2">
      <c r="A18" s="187"/>
      <c r="B18" s="179"/>
      <c r="C18" s="180"/>
      <c r="D18" s="181"/>
      <c r="E18" s="181">
        <f t="shared" si="0"/>
        <v>4400.13</v>
      </c>
      <c r="F18" s="185"/>
      <c r="G18" s="182">
        <f t="shared" si="1"/>
        <v>0</v>
      </c>
      <c r="H18" s="182">
        <f t="shared" si="2"/>
        <v>4400.13</v>
      </c>
    </row>
    <row r="19" spans="1:8" x14ac:dyDescent="0.2">
      <c r="A19" s="178"/>
      <c r="B19" s="179"/>
      <c r="C19" s="180"/>
      <c r="D19" s="181"/>
      <c r="E19" s="181">
        <f t="shared" si="0"/>
        <v>4400.13</v>
      </c>
      <c r="F19" s="182"/>
      <c r="G19" s="182">
        <f t="shared" si="1"/>
        <v>0</v>
      </c>
      <c r="H19" s="182">
        <f t="shared" si="2"/>
        <v>4400.13</v>
      </c>
    </row>
    <row r="20" spans="1:8" x14ac:dyDescent="0.2">
      <c r="A20" s="178"/>
      <c r="B20" s="179"/>
      <c r="C20" s="180"/>
      <c r="D20" s="181"/>
      <c r="E20" s="181">
        <f t="shared" si="0"/>
        <v>4400.13</v>
      </c>
      <c r="F20" s="182"/>
      <c r="G20" s="182">
        <f t="shared" si="1"/>
        <v>0</v>
      </c>
      <c r="H20" s="182">
        <f t="shared" si="2"/>
        <v>4400.13</v>
      </c>
    </row>
    <row r="21" spans="1:8" x14ac:dyDescent="0.2">
      <c r="A21" s="178"/>
      <c r="B21" s="179"/>
      <c r="C21" s="188"/>
      <c r="D21" s="181"/>
      <c r="E21" s="181">
        <f t="shared" si="0"/>
        <v>4400.13</v>
      </c>
      <c r="F21" s="182"/>
      <c r="G21" s="182">
        <f t="shared" si="1"/>
        <v>0</v>
      </c>
      <c r="H21" s="182">
        <f t="shared" si="2"/>
        <v>4400.13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4400.13</v>
      </c>
      <c r="E23" s="194"/>
      <c r="F23" s="194">
        <f>SUM(F9:F22)</f>
        <v>0</v>
      </c>
      <c r="G23" s="194"/>
      <c r="H23" s="194">
        <f>D23-F23</f>
        <v>4400.13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59AB-56AA-4618-9D47-5983CA9E6001}">
  <sheetPr>
    <tabColor rgb="FF0070C0"/>
  </sheetPr>
  <dimension ref="A1:I627"/>
  <sheetViews>
    <sheetView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65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3">
        <v>520467.54</v>
      </c>
      <c r="E9" s="181">
        <f>D9</f>
        <v>520467.54</v>
      </c>
      <c r="F9" s="182"/>
      <c r="G9" s="182"/>
      <c r="H9" s="182">
        <f>E9</f>
        <v>520467.54</v>
      </c>
    </row>
    <row r="10" spans="1:9" x14ac:dyDescent="0.2">
      <c r="A10" s="184" t="s">
        <v>58</v>
      </c>
      <c r="B10" s="132"/>
      <c r="C10" s="180"/>
      <c r="D10" s="181"/>
      <c r="E10" s="181">
        <f t="shared" ref="E10:E21" si="0">E9+D10</f>
        <v>520467.54</v>
      </c>
      <c r="F10" s="185">
        <v>0</v>
      </c>
      <c r="G10" s="182">
        <f t="shared" ref="G10:G21" si="1">G9+F10</f>
        <v>0</v>
      </c>
      <c r="H10" s="182">
        <f t="shared" ref="H10:H21" si="2">H9-F10+D10</f>
        <v>520467.54</v>
      </c>
    </row>
    <row r="11" spans="1:9" x14ac:dyDescent="0.2">
      <c r="A11" s="184"/>
      <c r="B11" s="179"/>
      <c r="C11" s="180"/>
      <c r="D11" s="181"/>
      <c r="E11" s="181">
        <f t="shared" si="0"/>
        <v>520467.54</v>
      </c>
      <c r="F11" s="185"/>
      <c r="G11" s="182">
        <f t="shared" si="1"/>
        <v>0</v>
      </c>
      <c r="H11" s="182">
        <f t="shared" si="2"/>
        <v>520467.54</v>
      </c>
    </row>
    <row r="12" spans="1:9" x14ac:dyDescent="0.2">
      <c r="A12" s="186"/>
      <c r="B12" s="179"/>
      <c r="C12" s="180"/>
      <c r="D12" s="181"/>
      <c r="E12" s="181">
        <f t="shared" si="0"/>
        <v>520467.54</v>
      </c>
      <c r="F12" s="185"/>
      <c r="G12" s="182">
        <f t="shared" si="1"/>
        <v>0</v>
      </c>
      <c r="H12" s="182">
        <f t="shared" si="2"/>
        <v>520467.54</v>
      </c>
    </row>
    <row r="13" spans="1:9" x14ac:dyDescent="0.2">
      <c r="A13" s="187"/>
      <c r="B13" s="179"/>
      <c r="C13" s="180"/>
      <c r="D13" s="181"/>
      <c r="E13" s="181">
        <f t="shared" si="0"/>
        <v>520467.54</v>
      </c>
      <c r="F13" s="185"/>
      <c r="G13" s="182">
        <f t="shared" si="1"/>
        <v>0</v>
      </c>
      <c r="H13" s="182">
        <f t="shared" si="2"/>
        <v>520467.54</v>
      </c>
    </row>
    <row r="14" spans="1:9" x14ac:dyDescent="0.2">
      <c r="A14" s="187"/>
      <c r="B14" s="179"/>
      <c r="C14" s="180"/>
      <c r="D14" s="181"/>
      <c r="E14" s="181">
        <f t="shared" si="0"/>
        <v>520467.54</v>
      </c>
      <c r="F14" s="182"/>
      <c r="G14" s="182">
        <f t="shared" si="1"/>
        <v>0</v>
      </c>
      <c r="H14" s="182">
        <f t="shared" si="2"/>
        <v>520467.54</v>
      </c>
    </row>
    <row r="15" spans="1:9" x14ac:dyDescent="0.2">
      <c r="A15" s="187"/>
      <c r="B15" s="179"/>
      <c r="C15" s="180"/>
      <c r="D15" s="181"/>
      <c r="E15" s="181">
        <f t="shared" si="0"/>
        <v>520467.54</v>
      </c>
      <c r="F15" s="185"/>
      <c r="G15" s="182">
        <f t="shared" si="1"/>
        <v>0</v>
      </c>
      <c r="H15" s="182">
        <f t="shared" si="2"/>
        <v>520467.54</v>
      </c>
    </row>
    <row r="16" spans="1:9" x14ac:dyDescent="0.2">
      <c r="A16" s="187"/>
      <c r="B16" s="179"/>
      <c r="C16" s="180"/>
      <c r="D16" s="181"/>
      <c r="E16" s="181">
        <f t="shared" si="0"/>
        <v>520467.54</v>
      </c>
      <c r="F16" s="185"/>
      <c r="G16" s="182">
        <f t="shared" si="1"/>
        <v>0</v>
      </c>
      <c r="H16" s="182">
        <f t="shared" si="2"/>
        <v>520467.54</v>
      </c>
    </row>
    <row r="17" spans="1:8" x14ac:dyDescent="0.2">
      <c r="A17" s="187"/>
      <c r="B17" s="179"/>
      <c r="C17" s="180"/>
      <c r="D17" s="181"/>
      <c r="E17" s="181">
        <f t="shared" si="0"/>
        <v>520467.54</v>
      </c>
      <c r="F17" s="185"/>
      <c r="G17" s="182">
        <f t="shared" si="1"/>
        <v>0</v>
      </c>
      <c r="H17" s="182">
        <f t="shared" si="2"/>
        <v>520467.54</v>
      </c>
    </row>
    <row r="18" spans="1:8" x14ac:dyDescent="0.2">
      <c r="A18" s="187"/>
      <c r="B18" s="179"/>
      <c r="C18" s="180"/>
      <c r="D18" s="181"/>
      <c r="E18" s="181">
        <f t="shared" si="0"/>
        <v>520467.54</v>
      </c>
      <c r="F18" s="185"/>
      <c r="G18" s="182">
        <f t="shared" si="1"/>
        <v>0</v>
      </c>
      <c r="H18" s="182">
        <f t="shared" si="2"/>
        <v>520467.54</v>
      </c>
    </row>
    <row r="19" spans="1:8" x14ac:dyDescent="0.2">
      <c r="A19" s="178"/>
      <c r="B19" s="179"/>
      <c r="C19" s="180"/>
      <c r="D19" s="181"/>
      <c r="E19" s="181">
        <f t="shared" si="0"/>
        <v>520467.54</v>
      </c>
      <c r="F19" s="182"/>
      <c r="G19" s="182">
        <f t="shared" si="1"/>
        <v>0</v>
      </c>
      <c r="H19" s="182">
        <f t="shared" si="2"/>
        <v>520467.54</v>
      </c>
    </row>
    <row r="20" spans="1:8" x14ac:dyDescent="0.2">
      <c r="A20" s="178"/>
      <c r="B20" s="179"/>
      <c r="C20" s="180"/>
      <c r="D20" s="181"/>
      <c r="E20" s="181">
        <f t="shared" si="0"/>
        <v>520467.54</v>
      </c>
      <c r="F20" s="182"/>
      <c r="G20" s="182">
        <f t="shared" si="1"/>
        <v>0</v>
      </c>
      <c r="H20" s="182">
        <f t="shared" si="2"/>
        <v>520467.54</v>
      </c>
    </row>
    <row r="21" spans="1:8" x14ac:dyDescent="0.2">
      <c r="A21" s="178"/>
      <c r="B21" s="179"/>
      <c r="C21" s="188"/>
      <c r="D21" s="181"/>
      <c r="E21" s="181">
        <f t="shared" si="0"/>
        <v>520467.54</v>
      </c>
      <c r="F21" s="182"/>
      <c r="G21" s="182">
        <f t="shared" si="1"/>
        <v>0</v>
      </c>
      <c r="H21" s="182">
        <f t="shared" si="2"/>
        <v>520467.54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520467.54</v>
      </c>
      <c r="E23" s="194"/>
      <c r="F23" s="194">
        <f>SUM(F9:F22)</f>
        <v>0</v>
      </c>
      <c r="G23" s="194"/>
      <c r="H23" s="194">
        <f>D23-F23</f>
        <v>520467.54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56C32-1902-4DBC-B58C-C68CED0AD5C5}">
  <sheetPr>
    <pageSetUpPr fitToPage="1"/>
  </sheetPr>
  <dimension ref="A1:H25"/>
  <sheetViews>
    <sheetView zoomScaleNormal="100" workbookViewId="0">
      <selection activeCell="E10" sqref="E10"/>
    </sheetView>
  </sheetViews>
  <sheetFormatPr defaultRowHeight="15" x14ac:dyDescent="0.25"/>
  <cols>
    <col min="1" max="1" width="15.7109375" customWidth="1"/>
    <col min="2" max="2" width="16.28515625" bestFit="1" customWidth="1"/>
    <col min="3" max="3" width="12.5703125" bestFit="1" customWidth="1"/>
    <col min="4" max="4" width="42" customWidth="1"/>
    <col min="5" max="5" width="18" customWidth="1"/>
    <col min="6" max="6" width="10.140625" bestFit="1" customWidth="1"/>
    <col min="7" max="7" width="12.85546875" bestFit="1" customWidth="1"/>
    <col min="8" max="8" width="16" bestFit="1" customWidth="1"/>
    <col min="257" max="257" width="15.7109375" customWidth="1"/>
    <col min="258" max="258" width="16.28515625" bestFit="1" customWidth="1"/>
    <col min="259" max="259" width="12.5703125" bestFit="1" customWidth="1"/>
    <col min="260" max="260" width="37.5703125" customWidth="1"/>
    <col min="261" max="261" width="18" customWidth="1"/>
    <col min="262" max="262" width="10.140625" bestFit="1" customWidth="1"/>
    <col min="263" max="263" width="12.28515625" bestFit="1" customWidth="1"/>
    <col min="264" max="264" width="16" bestFit="1" customWidth="1"/>
    <col min="513" max="513" width="15.7109375" customWidth="1"/>
    <col min="514" max="514" width="16.28515625" bestFit="1" customWidth="1"/>
    <col min="515" max="515" width="12.5703125" bestFit="1" customWidth="1"/>
    <col min="516" max="516" width="37.5703125" customWidth="1"/>
    <col min="517" max="517" width="18" customWidth="1"/>
    <col min="518" max="518" width="10.140625" bestFit="1" customWidth="1"/>
    <col min="519" max="519" width="12.28515625" bestFit="1" customWidth="1"/>
    <col min="520" max="520" width="16" bestFit="1" customWidth="1"/>
    <col min="769" max="769" width="15.7109375" customWidth="1"/>
    <col min="770" max="770" width="16.28515625" bestFit="1" customWidth="1"/>
    <col min="771" max="771" width="12.5703125" bestFit="1" customWidth="1"/>
    <col min="772" max="772" width="37.5703125" customWidth="1"/>
    <col min="773" max="773" width="18" customWidth="1"/>
    <col min="774" max="774" width="10.140625" bestFit="1" customWidth="1"/>
    <col min="775" max="775" width="12.28515625" bestFit="1" customWidth="1"/>
    <col min="776" max="776" width="16" bestFit="1" customWidth="1"/>
    <col min="1025" max="1025" width="15.7109375" customWidth="1"/>
    <col min="1026" max="1026" width="16.28515625" bestFit="1" customWidth="1"/>
    <col min="1027" max="1027" width="12.5703125" bestFit="1" customWidth="1"/>
    <col min="1028" max="1028" width="37.5703125" customWidth="1"/>
    <col min="1029" max="1029" width="18" customWidth="1"/>
    <col min="1030" max="1030" width="10.140625" bestFit="1" customWidth="1"/>
    <col min="1031" max="1031" width="12.28515625" bestFit="1" customWidth="1"/>
    <col min="1032" max="1032" width="16" bestFit="1" customWidth="1"/>
    <col min="1281" max="1281" width="15.7109375" customWidth="1"/>
    <col min="1282" max="1282" width="16.28515625" bestFit="1" customWidth="1"/>
    <col min="1283" max="1283" width="12.5703125" bestFit="1" customWidth="1"/>
    <col min="1284" max="1284" width="37.5703125" customWidth="1"/>
    <col min="1285" max="1285" width="18" customWidth="1"/>
    <col min="1286" max="1286" width="10.140625" bestFit="1" customWidth="1"/>
    <col min="1287" max="1287" width="12.28515625" bestFit="1" customWidth="1"/>
    <col min="1288" max="1288" width="16" bestFit="1" customWidth="1"/>
    <col min="1537" max="1537" width="15.7109375" customWidth="1"/>
    <col min="1538" max="1538" width="16.28515625" bestFit="1" customWidth="1"/>
    <col min="1539" max="1539" width="12.5703125" bestFit="1" customWidth="1"/>
    <col min="1540" max="1540" width="37.5703125" customWidth="1"/>
    <col min="1541" max="1541" width="18" customWidth="1"/>
    <col min="1542" max="1542" width="10.140625" bestFit="1" customWidth="1"/>
    <col min="1543" max="1543" width="12.28515625" bestFit="1" customWidth="1"/>
    <col min="1544" max="1544" width="16" bestFit="1" customWidth="1"/>
    <col min="1793" max="1793" width="15.7109375" customWidth="1"/>
    <col min="1794" max="1794" width="16.28515625" bestFit="1" customWidth="1"/>
    <col min="1795" max="1795" width="12.5703125" bestFit="1" customWidth="1"/>
    <col min="1796" max="1796" width="37.5703125" customWidth="1"/>
    <col min="1797" max="1797" width="18" customWidth="1"/>
    <col min="1798" max="1798" width="10.140625" bestFit="1" customWidth="1"/>
    <col min="1799" max="1799" width="12.28515625" bestFit="1" customWidth="1"/>
    <col min="1800" max="1800" width="16" bestFit="1" customWidth="1"/>
    <col min="2049" max="2049" width="15.7109375" customWidth="1"/>
    <col min="2050" max="2050" width="16.28515625" bestFit="1" customWidth="1"/>
    <col min="2051" max="2051" width="12.5703125" bestFit="1" customWidth="1"/>
    <col min="2052" max="2052" width="37.5703125" customWidth="1"/>
    <col min="2053" max="2053" width="18" customWidth="1"/>
    <col min="2054" max="2054" width="10.140625" bestFit="1" customWidth="1"/>
    <col min="2055" max="2055" width="12.28515625" bestFit="1" customWidth="1"/>
    <col min="2056" max="2056" width="16" bestFit="1" customWidth="1"/>
    <col min="2305" max="2305" width="15.7109375" customWidth="1"/>
    <col min="2306" max="2306" width="16.28515625" bestFit="1" customWidth="1"/>
    <col min="2307" max="2307" width="12.5703125" bestFit="1" customWidth="1"/>
    <col min="2308" max="2308" width="37.5703125" customWidth="1"/>
    <col min="2309" max="2309" width="18" customWidth="1"/>
    <col min="2310" max="2310" width="10.140625" bestFit="1" customWidth="1"/>
    <col min="2311" max="2311" width="12.28515625" bestFit="1" customWidth="1"/>
    <col min="2312" max="2312" width="16" bestFit="1" customWidth="1"/>
    <col min="2561" max="2561" width="15.7109375" customWidth="1"/>
    <col min="2562" max="2562" width="16.28515625" bestFit="1" customWidth="1"/>
    <col min="2563" max="2563" width="12.5703125" bestFit="1" customWidth="1"/>
    <col min="2564" max="2564" width="37.5703125" customWidth="1"/>
    <col min="2565" max="2565" width="18" customWidth="1"/>
    <col min="2566" max="2566" width="10.140625" bestFit="1" customWidth="1"/>
    <col min="2567" max="2567" width="12.28515625" bestFit="1" customWidth="1"/>
    <col min="2568" max="2568" width="16" bestFit="1" customWidth="1"/>
    <col min="2817" max="2817" width="15.7109375" customWidth="1"/>
    <col min="2818" max="2818" width="16.28515625" bestFit="1" customWidth="1"/>
    <col min="2819" max="2819" width="12.5703125" bestFit="1" customWidth="1"/>
    <col min="2820" max="2820" width="37.5703125" customWidth="1"/>
    <col min="2821" max="2821" width="18" customWidth="1"/>
    <col min="2822" max="2822" width="10.140625" bestFit="1" customWidth="1"/>
    <col min="2823" max="2823" width="12.28515625" bestFit="1" customWidth="1"/>
    <col min="2824" max="2824" width="16" bestFit="1" customWidth="1"/>
    <col min="3073" max="3073" width="15.7109375" customWidth="1"/>
    <col min="3074" max="3074" width="16.28515625" bestFit="1" customWidth="1"/>
    <col min="3075" max="3075" width="12.5703125" bestFit="1" customWidth="1"/>
    <col min="3076" max="3076" width="37.5703125" customWidth="1"/>
    <col min="3077" max="3077" width="18" customWidth="1"/>
    <col min="3078" max="3078" width="10.140625" bestFit="1" customWidth="1"/>
    <col min="3079" max="3079" width="12.28515625" bestFit="1" customWidth="1"/>
    <col min="3080" max="3080" width="16" bestFit="1" customWidth="1"/>
    <col min="3329" max="3329" width="15.7109375" customWidth="1"/>
    <col min="3330" max="3330" width="16.28515625" bestFit="1" customWidth="1"/>
    <col min="3331" max="3331" width="12.5703125" bestFit="1" customWidth="1"/>
    <col min="3332" max="3332" width="37.5703125" customWidth="1"/>
    <col min="3333" max="3333" width="18" customWidth="1"/>
    <col min="3334" max="3334" width="10.140625" bestFit="1" customWidth="1"/>
    <col min="3335" max="3335" width="12.28515625" bestFit="1" customWidth="1"/>
    <col min="3336" max="3336" width="16" bestFit="1" customWidth="1"/>
    <col min="3585" max="3585" width="15.7109375" customWidth="1"/>
    <col min="3586" max="3586" width="16.28515625" bestFit="1" customWidth="1"/>
    <col min="3587" max="3587" width="12.5703125" bestFit="1" customWidth="1"/>
    <col min="3588" max="3588" width="37.5703125" customWidth="1"/>
    <col min="3589" max="3589" width="18" customWidth="1"/>
    <col min="3590" max="3590" width="10.140625" bestFit="1" customWidth="1"/>
    <col min="3591" max="3591" width="12.28515625" bestFit="1" customWidth="1"/>
    <col min="3592" max="3592" width="16" bestFit="1" customWidth="1"/>
    <col min="3841" max="3841" width="15.7109375" customWidth="1"/>
    <col min="3842" max="3842" width="16.28515625" bestFit="1" customWidth="1"/>
    <col min="3843" max="3843" width="12.5703125" bestFit="1" customWidth="1"/>
    <col min="3844" max="3844" width="37.5703125" customWidth="1"/>
    <col min="3845" max="3845" width="18" customWidth="1"/>
    <col min="3846" max="3846" width="10.140625" bestFit="1" customWidth="1"/>
    <col min="3847" max="3847" width="12.28515625" bestFit="1" customWidth="1"/>
    <col min="3848" max="3848" width="16" bestFit="1" customWidth="1"/>
    <col min="4097" max="4097" width="15.7109375" customWidth="1"/>
    <col min="4098" max="4098" width="16.28515625" bestFit="1" customWidth="1"/>
    <col min="4099" max="4099" width="12.5703125" bestFit="1" customWidth="1"/>
    <col min="4100" max="4100" width="37.5703125" customWidth="1"/>
    <col min="4101" max="4101" width="18" customWidth="1"/>
    <col min="4102" max="4102" width="10.140625" bestFit="1" customWidth="1"/>
    <col min="4103" max="4103" width="12.28515625" bestFit="1" customWidth="1"/>
    <col min="4104" max="4104" width="16" bestFit="1" customWidth="1"/>
    <col min="4353" max="4353" width="15.7109375" customWidth="1"/>
    <col min="4354" max="4354" width="16.28515625" bestFit="1" customWidth="1"/>
    <col min="4355" max="4355" width="12.5703125" bestFit="1" customWidth="1"/>
    <col min="4356" max="4356" width="37.5703125" customWidth="1"/>
    <col min="4357" max="4357" width="18" customWidth="1"/>
    <col min="4358" max="4358" width="10.140625" bestFit="1" customWidth="1"/>
    <col min="4359" max="4359" width="12.28515625" bestFit="1" customWidth="1"/>
    <col min="4360" max="4360" width="16" bestFit="1" customWidth="1"/>
    <col min="4609" max="4609" width="15.7109375" customWidth="1"/>
    <col min="4610" max="4610" width="16.28515625" bestFit="1" customWidth="1"/>
    <col min="4611" max="4611" width="12.5703125" bestFit="1" customWidth="1"/>
    <col min="4612" max="4612" width="37.5703125" customWidth="1"/>
    <col min="4613" max="4613" width="18" customWidth="1"/>
    <col min="4614" max="4614" width="10.140625" bestFit="1" customWidth="1"/>
    <col min="4615" max="4615" width="12.28515625" bestFit="1" customWidth="1"/>
    <col min="4616" max="4616" width="16" bestFit="1" customWidth="1"/>
    <col min="4865" max="4865" width="15.7109375" customWidth="1"/>
    <col min="4866" max="4866" width="16.28515625" bestFit="1" customWidth="1"/>
    <col min="4867" max="4867" width="12.5703125" bestFit="1" customWidth="1"/>
    <col min="4868" max="4868" width="37.5703125" customWidth="1"/>
    <col min="4869" max="4869" width="18" customWidth="1"/>
    <col min="4870" max="4870" width="10.140625" bestFit="1" customWidth="1"/>
    <col min="4871" max="4871" width="12.28515625" bestFit="1" customWidth="1"/>
    <col min="4872" max="4872" width="16" bestFit="1" customWidth="1"/>
    <col min="5121" max="5121" width="15.7109375" customWidth="1"/>
    <col min="5122" max="5122" width="16.28515625" bestFit="1" customWidth="1"/>
    <col min="5123" max="5123" width="12.5703125" bestFit="1" customWidth="1"/>
    <col min="5124" max="5124" width="37.5703125" customWidth="1"/>
    <col min="5125" max="5125" width="18" customWidth="1"/>
    <col min="5126" max="5126" width="10.140625" bestFit="1" customWidth="1"/>
    <col min="5127" max="5127" width="12.28515625" bestFit="1" customWidth="1"/>
    <col min="5128" max="5128" width="16" bestFit="1" customWidth="1"/>
    <col min="5377" max="5377" width="15.7109375" customWidth="1"/>
    <col min="5378" max="5378" width="16.28515625" bestFit="1" customWidth="1"/>
    <col min="5379" max="5379" width="12.5703125" bestFit="1" customWidth="1"/>
    <col min="5380" max="5380" width="37.5703125" customWidth="1"/>
    <col min="5381" max="5381" width="18" customWidth="1"/>
    <col min="5382" max="5382" width="10.140625" bestFit="1" customWidth="1"/>
    <col min="5383" max="5383" width="12.28515625" bestFit="1" customWidth="1"/>
    <col min="5384" max="5384" width="16" bestFit="1" customWidth="1"/>
    <col min="5633" max="5633" width="15.7109375" customWidth="1"/>
    <col min="5634" max="5634" width="16.28515625" bestFit="1" customWidth="1"/>
    <col min="5635" max="5635" width="12.5703125" bestFit="1" customWidth="1"/>
    <col min="5636" max="5636" width="37.5703125" customWidth="1"/>
    <col min="5637" max="5637" width="18" customWidth="1"/>
    <col min="5638" max="5638" width="10.140625" bestFit="1" customWidth="1"/>
    <col min="5639" max="5639" width="12.28515625" bestFit="1" customWidth="1"/>
    <col min="5640" max="5640" width="16" bestFit="1" customWidth="1"/>
    <col min="5889" max="5889" width="15.7109375" customWidth="1"/>
    <col min="5890" max="5890" width="16.28515625" bestFit="1" customWidth="1"/>
    <col min="5891" max="5891" width="12.5703125" bestFit="1" customWidth="1"/>
    <col min="5892" max="5892" width="37.5703125" customWidth="1"/>
    <col min="5893" max="5893" width="18" customWidth="1"/>
    <col min="5894" max="5894" width="10.140625" bestFit="1" customWidth="1"/>
    <col min="5895" max="5895" width="12.28515625" bestFit="1" customWidth="1"/>
    <col min="5896" max="5896" width="16" bestFit="1" customWidth="1"/>
    <col min="6145" max="6145" width="15.7109375" customWidth="1"/>
    <col min="6146" max="6146" width="16.28515625" bestFit="1" customWidth="1"/>
    <col min="6147" max="6147" width="12.5703125" bestFit="1" customWidth="1"/>
    <col min="6148" max="6148" width="37.5703125" customWidth="1"/>
    <col min="6149" max="6149" width="18" customWidth="1"/>
    <col min="6150" max="6150" width="10.140625" bestFit="1" customWidth="1"/>
    <col min="6151" max="6151" width="12.28515625" bestFit="1" customWidth="1"/>
    <col min="6152" max="6152" width="16" bestFit="1" customWidth="1"/>
    <col min="6401" max="6401" width="15.7109375" customWidth="1"/>
    <col min="6402" max="6402" width="16.28515625" bestFit="1" customWidth="1"/>
    <col min="6403" max="6403" width="12.5703125" bestFit="1" customWidth="1"/>
    <col min="6404" max="6404" width="37.5703125" customWidth="1"/>
    <col min="6405" max="6405" width="18" customWidth="1"/>
    <col min="6406" max="6406" width="10.140625" bestFit="1" customWidth="1"/>
    <col min="6407" max="6407" width="12.28515625" bestFit="1" customWidth="1"/>
    <col min="6408" max="6408" width="16" bestFit="1" customWidth="1"/>
    <col min="6657" max="6657" width="15.7109375" customWidth="1"/>
    <col min="6658" max="6658" width="16.28515625" bestFit="1" customWidth="1"/>
    <col min="6659" max="6659" width="12.5703125" bestFit="1" customWidth="1"/>
    <col min="6660" max="6660" width="37.5703125" customWidth="1"/>
    <col min="6661" max="6661" width="18" customWidth="1"/>
    <col min="6662" max="6662" width="10.140625" bestFit="1" customWidth="1"/>
    <col min="6663" max="6663" width="12.28515625" bestFit="1" customWidth="1"/>
    <col min="6664" max="6664" width="16" bestFit="1" customWidth="1"/>
    <col min="6913" max="6913" width="15.7109375" customWidth="1"/>
    <col min="6914" max="6914" width="16.28515625" bestFit="1" customWidth="1"/>
    <col min="6915" max="6915" width="12.5703125" bestFit="1" customWidth="1"/>
    <col min="6916" max="6916" width="37.5703125" customWidth="1"/>
    <col min="6917" max="6917" width="18" customWidth="1"/>
    <col min="6918" max="6918" width="10.140625" bestFit="1" customWidth="1"/>
    <col min="6919" max="6919" width="12.28515625" bestFit="1" customWidth="1"/>
    <col min="6920" max="6920" width="16" bestFit="1" customWidth="1"/>
    <col min="7169" max="7169" width="15.7109375" customWidth="1"/>
    <col min="7170" max="7170" width="16.28515625" bestFit="1" customWidth="1"/>
    <col min="7171" max="7171" width="12.5703125" bestFit="1" customWidth="1"/>
    <col min="7172" max="7172" width="37.5703125" customWidth="1"/>
    <col min="7173" max="7173" width="18" customWidth="1"/>
    <col min="7174" max="7174" width="10.140625" bestFit="1" customWidth="1"/>
    <col min="7175" max="7175" width="12.28515625" bestFit="1" customWidth="1"/>
    <col min="7176" max="7176" width="16" bestFit="1" customWidth="1"/>
    <col min="7425" max="7425" width="15.7109375" customWidth="1"/>
    <col min="7426" max="7426" width="16.28515625" bestFit="1" customWidth="1"/>
    <col min="7427" max="7427" width="12.5703125" bestFit="1" customWidth="1"/>
    <col min="7428" max="7428" width="37.5703125" customWidth="1"/>
    <col min="7429" max="7429" width="18" customWidth="1"/>
    <col min="7430" max="7430" width="10.140625" bestFit="1" customWidth="1"/>
    <col min="7431" max="7431" width="12.28515625" bestFit="1" customWidth="1"/>
    <col min="7432" max="7432" width="16" bestFit="1" customWidth="1"/>
    <col min="7681" max="7681" width="15.7109375" customWidth="1"/>
    <col min="7682" max="7682" width="16.28515625" bestFit="1" customWidth="1"/>
    <col min="7683" max="7683" width="12.5703125" bestFit="1" customWidth="1"/>
    <col min="7684" max="7684" width="37.5703125" customWidth="1"/>
    <col min="7685" max="7685" width="18" customWidth="1"/>
    <col min="7686" max="7686" width="10.140625" bestFit="1" customWidth="1"/>
    <col min="7687" max="7687" width="12.28515625" bestFit="1" customWidth="1"/>
    <col min="7688" max="7688" width="16" bestFit="1" customWidth="1"/>
    <col min="7937" max="7937" width="15.7109375" customWidth="1"/>
    <col min="7938" max="7938" width="16.28515625" bestFit="1" customWidth="1"/>
    <col min="7939" max="7939" width="12.5703125" bestFit="1" customWidth="1"/>
    <col min="7940" max="7940" width="37.5703125" customWidth="1"/>
    <col min="7941" max="7941" width="18" customWidth="1"/>
    <col min="7942" max="7942" width="10.140625" bestFit="1" customWidth="1"/>
    <col min="7943" max="7943" width="12.28515625" bestFit="1" customWidth="1"/>
    <col min="7944" max="7944" width="16" bestFit="1" customWidth="1"/>
    <col min="8193" max="8193" width="15.7109375" customWidth="1"/>
    <col min="8194" max="8194" width="16.28515625" bestFit="1" customWidth="1"/>
    <col min="8195" max="8195" width="12.5703125" bestFit="1" customWidth="1"/>
    <col min="8196" max="8196" width="37.5703125" customWidth="1"/>
    <col min="8197" max="8197" width="18" customWidth="1"/>
    <col min="8198" max="8198" width="10.140625" bestFit="1" customWidth="1"/>
    <col min="8199" max="8199" width="12.28515625" bestFit="1" customWidth="1"/>
    <col min="8200" max="8200" width="16" bestFit="1" customWidth="1"/>
    <col min="8449" max="8449" width="15.7109375" customWidth="1"/>
    <col min="8450" max="8450" width="16.28515625" bestFit="1" customWidth="1"/>
    <col min="8451" max="8451" width="12.5703125" bestFit="1" customWidth="1"/>
    <col min="8452" max="8452" width="37.5703125" customWidth="1"/>
    <col min="8453" max="8453" width="18" customWidth="1"/>
    <col min="8454" max="8454" width="10.140625" bestFit="1" customWidth="1"/>
    <col min="8455" max="8455" width="12.28515625" bestFit="1" customWidth="1"/>
    <col min="8456" max="8456" width="16" bestFit="1" customWidth="1"/>
    <col min="8705" max="8705" width="15.7109375" customWidth="1"/>
    <col min="8706" max="8706" width="16.28515625" bestFit="1" customWidth="1"/>
    <col min="8707" max="8707" width="12.5703125" bestFit="1" customWidth="1"/>
    <col min="8708" max="8708" width="37.5703125" customWidth="1"/>
    <col min="8709" max="8709" width="18" customWidth="1"/>
    <col min="8710" max="8710" width="10.140625" bestFit="1" customWidth="1"/>
    <col min="8711" max="8711" width="12.28515625" bestFit="1" customWidth="1"/>
    <col min="8712" max="8712" width="16" bestFit="1" customWidth="1"/>
    <col min="8961" max="8961" width="15.7109375" customWidth="1"/>
    <col min="8962" max="8962" width="16.28515625" bestFit="1" customWidth="1"/>
    <col min="8963" max="8963" width="12.5703125" bestFit="1" customWidth="1"/>
    <col min="8964" max="8964" width="37.5703125" customWidth="1"/>
    <col min="8965" max="8965" width="18" customWidth="1"/>
    <col min="8966" max="8966" width="10.140625" bestFit="1" customWidth="1"/>
    <col min="8967" max="8967" width="12.28515625" bestFit="1" customWidth="1"/>
    <col min="8968" max="8968" width="16" bestFit="1" customWidth="1"/>
    <col min="9217" max="9217" width="15.7109375" customWidth="1"/>
    <col min="9218" max="9218" width="16.28515625" bestFit="1" customWidth="1"/>
    <col min="9219" max="9219" width="12.5703125" bestFit="1" customWidth="1"/>
    <col min="9220" max="9220" width="37.5703125" customWidth="1"/>
    <col min="9221" max="9221" width="18" customWidth="1"/>
    <col min="9222" max="9222" width="10.140625" bestFit="1" customWidth="1"/>
    <col min="9223" max="9223" width="12.28515625" bestFit="1" customWidth="1"/>
    <col min="9224" max="9224" width="16" bestFit="1" customWidth="1"/>
    <col min="9473" max="9473" width="15.7109375" customWidth="1"/>
    <col min="9474" max="9474" width="16.28515625" bestFit="1" customWidth="1"/>
    <col min="9475" max="9475" width="12.5703125" bestFit="1" customWidth="1"/>
    <col min="9476" max="9476" width="37.5703125" customWidth="1"/>
    <col min="9477" max="9477" width="18" customWidth="1"/>
    <col min="9478" max="9478" width="10.140625" bestFit="1" customWidth="1"/>
    <col min="9479" max="9479" width="12.28515625" bestFit="1" customWidth="1"/>
    <col min="9480" max="9480" width="16" bestFit="1" customWidth="1"/>
    <col min="9729" max="9729" width="15.7109375" customWidth="1"/>
    <col min="9730" max="9730" width="16.28515625" bestFit="1" customWidth="1"/>
    <col min="9731" max="9731" width="12.5703125" bestFit="1" customWidth="1"/>
    <col min="9732" max="9732" width="37.5703125" customWidth="1"/>
    <col min="9733" max="9733" width="18" customWidth="1"/>
    <col min="9734" max="9734" width="10.140625" bestFit="1" customWidth="1"/>
    <col min="9735" max="9735" width="12.28515625" bestFit="1" customWidth="1"/>
    <col min="9736" max="9736" width="16" bestFit="1" customWidth="1"/>
    <col min="9985" max="9985" width="15.7109375" customWidth="1"/>
    <col min="9986" max="9986" width="16.28515625" bestFit="1" customWidth="1"/>
    <col min="9987" max="9987" width="12.5703125" bestFit="1" customWidth="1"/>
    <col min="9988" max="9988" width="37.5703125" customWidth="1"/>
    <col min="9989" max="9989" width="18" customWidth="1"/>
    <col min="9990" max="9990" width="10.140625" bestFit="1" customWidth="1"/>
    <col min="9991" max="9991" width="12.28515625" bestFit="1" customWidth="1"/>
    <col min="9992" max="9992" width="16" bestFit="1" customWidth="1"/>
    <col min="10241" max="10241" width="15.7109375" customWidth="1"/>
    <col min="10242" max="10242" width="16.28515625" bestFit="1" customWidth="1"/>
    <col min="10243" max="10243" width="12.5703125" bestFit="1" customWidth="1"/>
    <col min="10244" max="10244" width="37.5703125" customWidth="1"/>
    <col min="10245" max="10245" width="18" customWidth="1"/>
    <col min="10246" max="10246" width="10.140625" bestFit="1" customWidth="1"/>
    <col min="10247" max="10247" width="12.28515625" bestFit="1" customWidth="1"/>
    <col min="10248" max="10248" width="16" bestFit="1" customWidth="1"/>
    <col min="10497" max="10497" width="15.7109375" customWidth="1"/>
    <col min="10498" max="10498" width="16.28515625" bestFit="1" customWidth="1"/>
    <col min="10499" max="10499" width="12.5703125" bestFit="1" customWidth="1"/>
    <col min="10500" max="10500" width="37.5703125" customWidth="1"/>
    <col min="10501" max="10501" width="18" customWidth="1"/>
    <col min="10502" max="10502" width="10.140625" bestFit="1" customWidth="1"/>
    <col min="10503" max="10503" width="12.28515625" bestFit="1" customWidth="1"/>
    <col min="10504" max="10504" width="16" bestFit="1" customWidth="1"/>
    <col min="10753" max="10753" width="15.7109375" customWidth="1"/>
    <col min="10754" max="10754" width="16.28515625" bestFit="1" customWidth="1"/>
    <col min="10755" max="10755" width="12.5703125" bestFit="1" customWidth="1"/>
    <col min="10756" max="10756" width="37.5703125" customWidth="1"/>
    <col min="10757" max="10757" width="18" customWidth="1"/>
    <col min="10758" max="10758" width="10.140625" bestFit="1" customWidth="1"/>
    <col min="10759" max="10759" width="12.28515625" bestFit="1" customWidth="1"/>
    <col min="10760" max="10760" width="16" bestFit="1" customWidth="1"/>
    <col min="11009" max="11009" width="15.7109375" customWidth="1"/>
    <col min="11010" max="11010" width="16.28515625" bestFit="1" customWidth="1"/>
    <col min="11011" max="11011" width="12.5703125" bestFit="1" customWidth="1"/>
    <col min="11012" max="11012" width="37.5703125" customWidth="1"/>
    <col min="11013" max="11013" width="18" customWidth="1"/>
    <col min="11014" max="11014" width="10.140625" bestFit="1" customWidth="1"/>
    <col min="11015" max="11015" width="12.28515625" bestFit="1" customWidth="1"/>
    <col min="11016" max="11016" width="16" bestFit="1" customWidth="1"/>
    <col min="11265" max="11265" width="15.7109375" customWidth="1"/>
    <col min="11266" max="11266" width="16.28515625" bestFit="1" customWidth="1"/>
    <col min="11267" max="11267" width="12.5703125" bestFit="1" customWidth="1"/>
    <col min="11268" max="11268" width="37.5703125" customWidth="1"/>
    <col min="11269" max="11269" width="18" customWidth="1"/>
    <col min="11270" max="11270" width="10.140625" bestFit="1" customWidth="1"/>
    <col min="11271" max="11271" width="12.28515625" bestFit="1" customWidth="1"/>
    <col min="11272" max="11272" width="16" bestFit="1" customWidth="1"/>
    <col min="11521" max="11521" width="15.7109375" customWidth="1"/>
    <col min="11522" max="11522" width="16.28515625" bestFit="1" customWidth="1"/>
    <col min="11523" max="11523" width="12.5703125" bestFit="1" customWidth="1"/>
    <col min="11524" max="11524" width="37.5703125" customWidth="1"/>
    <col min="11525" max="11525" width="18" customWidth="1"/>
    <col min="11526" max="11526" width="10.140625" bestFit="1" customWidth="1"/>
    <col min="11527" max="11527" width="12.28515625" bestFit="1" customWidth="1"/>
    <col min="11528" max="11528" width="16" bestFit="1" customWidth="1"/>
    <col min="11777" max="11777" width="15.7109375" customWidth="1"/>
    <col min="11778" max="11778" width="16.28515625" bestFit="1" customWidth="1"/>
    <col min="11779" max="11779" width="12.5703125" bestFit="1" customWidth="1"/>
    <col min="11780" max="11780" width="37.5703125" customWidth="1"/>
    <col min="11781" max="11781" width="18" customWidth="1"/>
    <col min="11782" max="11782" width="10.140625" bestFit="1" customWidth="1"/>
    <col min="11783" max="11783" width="12.28515625" bestFit="1" customWidth="1"/>
    <col min="11784" max="11784" width="16" bestFit="1" customWidth="1"/>
    <col min="12033" max="12033" width="15.7109375" customWidth="1"/>
    <col min="12034" max="12034" width="16.28515625" bestFit="1" customWidth="1"/>
    <col min="12035" max="12035" width="12.5703125" bestFit="1" customWidth="1"/>
    <col min="12036" max="12036" width="37.5703125" customWidth="1"/>
    <col min="12037" max="12037" width="18" customWidth="1"/>
    <col min="12038" max="12038" width="10.140625" bestFit="1" customWidth="1"/>
    <col min="12039" max="12039" width="12.28515625" bestFit="1" customWidth="1"/>
    <col min="12040" max="12040" width="16" bestFit="1" customWidth="1"/>
    <col min="12289" max="12289" width="15.7109375" customWidth="1"/>
    <col min="12290" max="12290" width="16.28515625" bestFit="1" customWidth="1"/>
    <col min="12291" max="12291" width="12.5703125" bestFit="1" customWidth="1"/>
    <col min="12292" max="12292" width="37.5703125" customWidth="1"/>
    <col min="12293" max="12293" width="18" customWidth="1"/>
    <col min="12294" max="12294" width="10.140625" bestFit="1" customWidth="1"/>
    <col min="12295" max="12295" width="12.28515625" bestFit="1" customWidth="1"/>
    <col min="12296" max="12296" width="16" bestFit="1" customWidth="1"/>
    <col min="12545" max="12545" width="15.7109375" customWidth="1"/>
    <col min="12546" max="12546" width="16.28515625" bestFit="1" customWidth="1"/>
    <col min="12547" max="12547" width="12.5703125" bestFit="1" customWidth="1"/>
    <col min="12548" max="12548" width="37.5703125" customWidth="1"/>
    <col min="12549" max="12549" width="18" customWidth="1"/>
    <col min="12550" max="12550" width="10.140625" bestFit="1" customWidth="1"/>
    <col min="12551" max="12551" width="12.28515625" bestFit="1" customWidth="1"/>
    <col min="12552" max="12552" width="16" bestFit="1" customWidth="1"/>
    <col min="12801" max="12801" width="15.7109375" customWidth="1"/>
    <col min="12802" max="12802" width="16.28515625" bestFit="1" customWidth="1"/>
    <col min="12803" max="12803" width="12.5703125" bestFit="1" customWidth="1"/>
    <col min="12804" max="12804" width="37.5703125" customWidth="1"/>
    <col min="12805" max="12805" width="18" customWidth="1"/>
    <col min="12806" max="12806" width="10.140625" bestFit="1" customWidth="1"/>
    <col min="12807" max="12807" width="12.28515625" bestFit="1" customWidth="1"/>
    <col min="12808" max="12808" width="16" bestFit="1" customWidth="1"/>
    <col min="13057" max="13057" width="15.7109375" customWidth="1"/>
    <col min="13058" max="13058" width="16.28515625" bestFit="1" customWidth="1"/>
    <col min="13059" max="13059" width="12.5703125" bestFit="1" customWidth="1"/>
    <col min="13060" max="13060" width="37.5703125" customWidth="1"/>
    <col min="13061" max="13061" width="18" customWidth="1"/>
    <col min="13062" max="13062" width="10.140625" bestFit="1" customWidth="1"/>
    <col min="13063" max="13063" width="12.28515625" bestFit="1" customWidth="1"/>
    <col min="13064" max="13064" width="16" bestFit="1" customWidth="1"/>
    <col min="13313" max="13313" width="15.7109375" customWidth="1"/>
    <col min="13314" max="13314" width="16.28515625" bestFit="1" customWidth="1"/>
    <col min="13315" max="13315" width="12.5703125" bestFit="1" customWidth="1"/>
    <col min="13316" max="13316" width="37.5703125" customWidth="1"/>
    <col min="13317" max="13317" width="18" customWidth="1"/>
    <col min="13318" max="13318" width="10.140625" bestFit="1" customWidth="1"/>
    <col min="13319" max="13319" width="12.28515625" bestFit="1" customWidth="1"/>
    <col min="13320" max="13320" width="16" bestFit="1" customWidth="1"/>
    <col min="13569" max="13569" width="15.7109375" customWidth="1"/>
    <col min="13570" max="13570" width="16.28515625" bestFit="1" customWidth="1"/>
    <col min="13571" max="13571" width="12.5703125" bestFit="1" customWidth="1"/>
    <col min="13572" max="13572" width="37.5703125" customWidth="1"/>
    <col min="13573" max="13573" width="18" customWidth="1"/>
    <col min="13574" max="13574" width="10.140625" bestFit="1" customWidth="1"/>
    <col min="13575" max="13575" width="12.28515625" bestFit="1" customWidth="1"/>
    <col min="13576" max="13576" width="16" bestFit="1" customWidth="1"/>
    <col min="13825" max="13825" width="15.7109375" customWidth="1"/>
    <col min="13826" max="13826" width="16.28515625" bestFit="1" customWidth="1"/>
    <col min="13827" max="13827" width="12.5703125" bestFit="1" customWidth="1"/>
    <col min="13828" max="13828" width="37.5703125" customWidth="1"/>
    <col min="13829" max="13829" width="18" customWidth="1"/>
    <col min="13830" max="13830" width="10.140625" bestFit="1" customWidth="1"/>
    <col min="13831" max="13831" width="12.28515625" bestFit="1" customWidth="1"/>
    <col min="13832" max="13832" width="16" bestFit="1" customWidth="1"/>
    <col min="14081" max="14081" width="15.7109375" customWidth="1"/>
    <col min="14082" max="14082" width="16.28515625" bestFit="1" customWidth="1"/>
    <col min="14083" max="14083" width="12.5703125" bestFit="1" customWidth="1"/>
    <col min="14084" max="14084" width="37.5703125" customWidth="1"/>
    <col min="14085" max="14085" width="18" customWidth="1"/>
    <col min="14086" max="14086" width="10.140625" bestFit="1" customWidth="1"/>
    <col min="14087" max="14087" width="12.28515625" bestFit="1" customWidth="1"/>
    <col min="14088" max="14088" width="16" bestFit="1" customWidth="1"/>
    <col min="14337" max="14337" width="15.7109375" customWidth="1"/>
    <col min="14338" max="14338" width="16.28515625" bestFit="1" customWidth="1"/>
    <col min="14339" max="14339" width="12.5703125" bestFit="1" customWidth="1"/>
    <col min="14340" max="14340" width="37.5703125" customWidth="1"/>
    <col min="14341" max="14341" width="18" customWidth="1"/>
    <col min="14342" max="14342" width="10.140625" bestFit="1" customWidth="1"/>
    <col min="14343" max="14343" width="12.28515625" bestFit="1" customWidth="1"/>
    <col min="14344" max="14344" width="16" bestFit="1" customWidth="1"/>
    <col min="14593" max="14593" width="15.7109375" customWidth="1"/>
    <col min="14594" max="14594" width="16.28515625" bestFit="1" customWidth="1"/>
    <col min="14595" max="14595" width="12.5703125" bestFit="1" customWidth="1"/>
    <col min="14596" max="14596" width="37.5703125" customWidth="1"/>
    <col min="14597" max="14597" width="18" customWidth="1"/>
    <col min="14598" max="14598" width="10.140625" bestFit="1" customWidth="1"/>
    <col min="14599" max="14599" width="12.28515625" bestFit="1" customWidth="1"/>
    <col min="14600" max="14600" width="16" bestFit="1" customWidth="1"/>
    <col min="14849" max="14849" width="15.7109375" customWidth="1"/>
    <col min="14850" max="14850" width="16.28515625" bestFit="1" customWidth="1"/>
    <col min="14851" max="14851" width="12.5703125" bestFit="1" customWidth="1"/>
    <col min="14852" max="14852" width="37.5703125" customWidth="1"/>
    <col min="14853" max="14853" width="18" customWidth="1"/>
    <col min="14854" max="14854" width="10.140625" bestFit="1" customWidth="1"/>
    <col min="14855" max="14855" width="12.28515625" bestFit="1" customWidth="1"/>
    <col min="14856" max="14856" width="16" bestFit="1" customWidth="1"/>
    <col min="15105" max="15105" width="15.7109375" customWidth="1"/>
    <col min="15106" max="15106" width="16.28515625" bestFit="1" customWidth="1"/>
    <col min="15107" max="15107" width="12.5703125" bestFit="1" customWidth="1"/>
    <col min="15108" max="15108" width="37.5703125" customWidth="1"/>
    <col min="15109" max="15109" width="18" customWidth="1"/>
    <col min="15110" max="15110" width="10.140625" bestFit="1" customWidth="1"/>
    <col min="15111" max="15111" width="12.28515625" bestFit="1" customWidth="1"/>
    <col min="15112" max="15112" width="16" bestFit="1" customWidth="1"/>
    <col min="15361" max="15361" width="15.7109375" customWidth="1"/>
    <col min="15362" max="15362" width="16.28515625" bestFit="1" customWidth="1"/>
    <col min="15363" max="15363" width="12.5703125" bestFit="1" customWidth="1"/>
    <col min="15364" max="15364" width="37.5703125" customWidth="1"/>
    <col min="15365" max="15365" width="18" customWidth="1"/>
    <col min="15366" max="15366" width="10.140625" bestFit="1" customWidth="1"/>
    <col min="15367" max="15367" width="12.28515625" bestFit="1" customWidth="1"/>
    <col min="15368" max="15368" width="16" bestFit="1" customWidth="1"/>
    <col min="15617" max="15617" width="15.7109375" customWidth="1"/>
    <col min="15618" max="15618" width="16.28515625" bestFit="1" customWidth="1"/>
    <col min="15619" max="15619" width="12.5703125" bestFit="1" customWidth="1"/>
    <col min="15620" max="15620" width="37.5703125" customWidth="1"/>
    <col min="15621" max="15621" width="18" customWidth="1"/>
    <col min="15622" max="15622" width="10.140625" bestFit="1" customWidth="1"/>
    <col min="15623" max="15623" width="12.28515625" bestFit="1" customWidth="1"/>
    <col min="15624" max="15624" width="16" bestFit="1" customWidth="1"/>
    <col min="15873" max="15873" width="15.7109375" customWidth="1"/>
    <col min="15874" max="15874" width="16.28515625" bestFit="1" customWidth="1"/>
    <col min="15875" max="15875" width="12.5703125" bestFit="1" customWidth="1"/>
    <col min="15876" max="15876" width="37.5703125" customWidth="1"/>
    <col min="15877" max="15877" width="18" customWidth="1"/>
    <col min="15878" max="15878" width="10.140625" bestFit="1" customWidth="1"/>
    <col min="15879" max="15879" width="12.28515625" bestFit="1" customWidth="1"/>
    <col min="15880" max="15880" width="16" bestFit="1" customWidth="1"/>
    <col min="16129" max="16129" width="15.7109375" customWidth="1"/>
    <col min="16130" max="16130" width="16.28515625" bestFit="1" customWidth="1"/>
    <col min="16131" max="16131" width="12.5703125" bestFit="1" customWidth="1"/>
    <col min="16132" max="16132" width="37.5703125" customWidth="1"/>
    <col min="16133" max="16133" width="18" customWidth="1"/>
    <col min="16134" max="16134" width="10.140625" bestFit="1" customWidth="1"/>
    <col min="16135" max="16135" width="12.28515625" bestFit="1" customWidth="1"/>
    <col min="16136" max="16136" width="16" bestFit="1" customWidth="1"/>
  </cols>
  <sheetData>
    <row r="1" spans="1:8" x14ac:dyDescent="0.25">
      <c r="A1" s="97" t="s">
        <v>42</v>
      </c>
      <c r="B1" s="98"/>
      <c r="C1" s="99"/>
      <c r="D1" s="6"/>
      <c r="E1" s="6"/>
      <c r="F1" s="98"/>
      <c r="G1" s="98"/>
      <c r="H1" s="98"/>
    </row>
    <row r="2" spans="1:8" x14ac:dyDescent="0.25">
      <c r="A2" s="100" t="s">
        <v>43</v>
      </c>
      <c r="B2" s="98"/>
      <c r="C2" s="101" t="s">
        <v>0</v>
      </c>
      <c r="D2" s="1"/>
      <c r="E2" s="1"/>
      <c r="F2" s="98"/>
      <c r="G2" s="98"/>
      <c r="H2" s="98"/>
    </row>
    <row r="3" spans="1:8" x14ac:dyDescent="0.25">
      <c r="A3" s="102" t="s">
        <v>44</v>
      </c>
      <c r="B3" s="98"/>
      <c r="C3" s="101" t="s">
        <v>0</v>
      </c>
      <c r="D3" s="103" t="s">
        <v>46</v>
      </c>
      <c r="E3" s="6"/>
      <c r="F3" s="98"/>
      <c r="G3" s="98"/>
      <c r="H3" s="98"/>
    </row>
    <row r="4" spans="1:8" ht="15.75" x14ac:dyDescent="0.25">
      <c r="A4" s="104" t="s">
        <v>31</v>
      </c>
      <c r="B4" s="105" t="s">
        <v>0</v>
      </c>
      <c r="C4" s="6"/>
      <c r="D4" s="6"/>
      <c r="E4" s="6"/>
      <c r="F4" s="98"/>
      <c r="G4" s="98"/>
      <c r="H4" s="98"/>
    </row>
    <row r="5" spans="1:8" x14ac:dyDescent="0.25">
      <c r="A5" s="106" t="s">
        <v>66</v>
      </c>
      <c r="B5" s="107"/>
      <c r="C5" s="108"/>
      <c r="D5" s="109"/>
      <c r="E5" s="98"/>
      <c r="F5" s="98"/>
      <c r="G5" s="98"/>
      <c r="H5" s="98"/>
    </row>
    <row r="6" spans="1:8" x14ac:dyDescent="0.25">
      <c r="A6" s="110" t="s">
        <v>45</v>
      </c>
      <c r="B6" s="107"/>
      <c r="C6" s="111"/>
      <c r="D6" s="109"/>
      <c r="E6" s="107"/>
      <c r="F6" s="109"/>
      <c r="G6" s="111"/>
      <c r="H6" s="111"/>
    </row>
    <row r="7" spans="1:8" ht="18" x14ac:dyDescent="0.25">
      <c r="A7" s="110"/>
      <c r="B7" s="112"/>
      <c r="C7" s="113"/>
      <c r="D7" s="114"/>
      <c r="E7" s="112"/>
      <c r="F7" s="115"/>
      <c r="G7" s="113"/>
      <c r="H7" s="113"/>
    </row>
    <row r="8" spans="1:8" ht="27" thickBot="1" x14ac:dyDescent="0.3">
      <c r="A8" s="116" t="s">
        <v>32</v>
      </c>
      <c r="B8" s="117" t="s">
        <v>33</v>
      </c>
      <c r="C8" s="118" t="s">
        <v>34</v>
      </c>
      <c r="D8" s="116" t="s">
        <v>35</v>
      </c>
      <c r="E8" s="117" t="s">
        <v>36</v>
      </c>
      <c r="F8" s="119" t="s">
        <v>37</v>
      </c>
      <c r="G8" s="118" t="s">
        <v>34</v>
      </c>
      <c r="H8" s="120" t="s">
        <v>38</v>
      </c>
    </row>
    <row r="9" spans="1:8" x14ac:dyDescent="0.25">
      <c r="A9" s="121"/>
      <c r="B9" s="122"/>
      <c r="C9" s="111"/>
      <c r="D9" s="123" t="s">
        <v>77</v>
      </c>
      <c r="E9" s="124" t="s">
        <v>79</v>
      </c>
      <c r="F9" s="125">
        <v>45547</v>
      </c>
      <c r="G9" s="204">
        <v>2000000</v>
      </c>
      <c r="H9" s="204">
        <v>2000000</v>
      </c>
    </row>
    <row r="10" spans="1:8" x14ac:dyDescent="0.25">
      <c r="A10" s="121"/>
      <c r="B10" s="121"/>
      <c r="C10" s="127"/>
      <c r="D10" s="202" t="s">
        <v>80</v>
      </c>
      <c r="E10" s="124" t="s">
        <v>81</v>
      </c>
      <c r="F10" s="125">
        <v>45547</v>
      </c>
      <c r="G10" s="204">
        <v>9868.9</v>
      </c>
      <c r="H10" s="204">
        <v>9868.9</v>
      </c>
    </row>
    <row r="11" spans="1:8" x14ac:dyDescent="0.25">
      <c r="A11" s="128"/>
      <c r="B11" s="129"/>
      <c r="C11" s="130"/>
      <c r="D11" s="123"/>
      <c r="E11" s="124"/>
      <c r="F11" s="125"/>
      <c r="G11" s="126"/>
      <c r="H11" s="143"/>
    </row>
    <row r="12" spans="1:8" x14ac:dyDescent="0.25">
      <c r="A12" s="128"/>
      <c r="B12" s="129"/>
      <c r="C12" s="131"/>
      <c r="D12" s="123"/>
      <c r="E12" s="124"/>
      <c r="F12" s="125"/>
      <c r="G12" s="126"/>
      <c r="H12" s="143"/>
    </row>
    <row r="13" spans="1:8" x14ac:dyDescent="0.25">
      <c r="A13" s="132"/>
      <c r="B13" s="133"/>
      <c r="C13" s="131"/>
      <c r="D13" s="123"/>
      <c r="E13" s="124"/>
      <c r="F13" s="125"/>
      <c r="G13" s="134"/>
      <c r="H13" s="143"/>
    </row>
    <row r="14" spans="1:8" x14ac:dyDescent="0.25">
      <c r="A14" s="128"/>
      <c r="B14" s="107"/>
      <c r="C14" s="131"/>
      <c r="D14" s="123"/>
      <c r="E14" s="124"/>
      <c r="F14" s="125"/>
      <c r="G14" s="134"/>
      <c r="H14" s="134"/>
    </row>
    <row r="15" spans="1:8" x14ac:dyDescent="0.25">
      <c r="A15" s="128"/>
      <c r="B15" s="107"/>
      <c r="C15" s="108"/>
      <c r="D15" s="123"/>
      <c r="E15" s="124"/>
      <c r="F15" s="125"/>
      <c r="G15" s="134"/>
      <c r="H15" s="134"/>
    </row>
    <row r="16" spans="1:8" x14ac:dyDescent="0.25">
      <c r="A16" s="128"/>
      <c r="B16" s="107"/>
      <c r="C16" s="142" t="s">
        <v>0</v>
      </c>
      <c r="D16" s="123"/>
      <c r="E16" s="124"/>
      <c r="F16" s="125"/>
      <c r="G16" s="134"/>
      <c r="H16" s="134"/>
    </row>
    <row r="17" spans="1:8" x14ac:dyDescent="0.25">
      <c r="A17" s="128"/>
      <c r="B17" s="107"/>
      <c r="C17" s="108"/>
      <c r="D17" s="123"/>
      <c r="E17" s="124"/>
      <c r="F17" s="125"/>
      <c r="G17" s="134"/>
      <c r="H17" s="134"/>
    </row>
    <row r="18" spans="1:8" x14ac:dyDescent="0.25">
      <c r="A18" s="128"/>
      <c r="B18" s="135"/>
      <c r="C18" s="108"/>
      <c r="D18" s="123"/>
      <c r="E18" s="124"/>
      <c r="F18" s="125"/>
      <c r="G18" s="134"/>
      <c r="H18" s="134"/>
    </row>
    <row r="19" spans="1:8" x14ac:dyDescent="0.25">
      <c r="A19" s="128"/>
      <c r="B19" s="107"/>
      <c r="C19" s="108"/>
      <c r="D19" s="123"/>
      <c r="E19" s="124"/>
      <c r="F19" s="125"/>
      <c r="G19" s="134"/>
      <c r="H19" s="134"/>
    </row>
    <row r="20" spans="1:8" x14ac:dyDescent="0.25">
      <c r="A20" s="128"/>
      <c r="B20" s="107"/>
      <c r="C20" s="108"/>
      <c r="D20" s="123"/>
      <c r="E20" s="124"/>
      <c r="F20" s="125"/>
      <c r="G20" s="134"/>
      <c r="H20" s="134"/>
    </row>
    <row r="21" spans="1:8" x14ac:dyDescent="0.25">
      <c r="A21" s="128"/>
      <c r="B21" s="107"/>
      <c r="C21" s="108"/>
      <c r="D21" s="123"/>
      <c r="E21" s="124"/>
      <c r="F21" s="125"/>
      <c r="G21" s="134"/>
      <c r="H21" s="134"/>
    </row>
    <row r="22" spans="1:8" x14ac:dyDescent="0.25">
      <c r="A22" s="128"/>
      <c r="B22" s="107"/>
      <c r="C22" s="108"/>
      <c r="D22" s="123"/>
      <c r="E22" s="124"/>
      <c r="F22" s="125"/>
      <c r="G22" s="134"/>
      <c r="H22" s="134"/>
    </row>
    <row r="23" spans="1:8" x14ac:dyDescent="0.25">
      <c r="A23" s="128"/>
      <c r="B23" s="107"/>
      <c r="C23" s="108"/>
      <c r="D23" s="109"/>
      <c r="E23" s="122"/>
      <c r="F23" s="125"/>
      <c r="G23" s="134"/>
      <c r="H23" s="134"/>
    </row>
    <row r="24" spans="1:8" ht="15.75" thickBot="1" x14ac:dyDescent="0.3">
      <c r="A24" s="136"/>
      <c r="B24" s="137" t="s">
        <v>39</v>
      </c>
      <c r="C24" s="138">
        <f>SUM(C9:C23)</f>
        <v>0</v>
      </c>
      <c r="D24" s="139" t="s">
        <v>40</v>
      </c>
      <c r="E24" s="140"/>
      <c r="F24" s="141"/>
      <c r="G24" s="138">
        <f>SUM(G9:G23)</f>
        <v>2009868.9</v>
      </c>
      <c r="H24" s="138">
        <f>SUM(H9:H23)</f>
        <v>2009868.9</v>
      </c>
    </row>
    <row r="25" spans="1:8" ht="15.75" thickTop="1" x14ac:dyDescent="0.25"/>
  </sheetData>
  <pageMargins left="0.7" right="0.7" top="0.75" bottom="0.75" header="0.3" footer="0.3"/>
  <pageSetup scale="62" orientation="portrait" r:id="rId1"/>
  <headerFooter>
    <oddHeader>&amp;CDepartment of Administrative Services
Routine Maintenance 
25RM
&amp;A
&amp;D</oddHeader>
    <oddFooter>&amp;LAcct Codes 0090-335-25RM
Reversion 6/30/2028
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BFE1-0EE5-416C-8C8C-55F5137075AB}">
  <sheetPr>
    <tabColor rgb="FFFF0000"/>
    <pageSetUpPr fitToPage="1"/>
  </sheetPr>
  <dimension ref="A1:L46"/>
  <sheetViews>
    <sheetView zoomScaleNormal="100" workbookViewId="0"/>
  </sheetViews>
  <sheetFormatPr defaultRowHeight="15" x14ac:dyDescent="0.25"/>
  <cols>
    <col min="1" max="1" width="13.7109375" customWidth="1"/>
    <col min="3" max="3" width="27.28515625" customWidth="1"/>
    <col min="4" max="4" width="17.7109375" customWidth="1"/>
    <col min="5" max="5" width="18.85546875" customWidth="1"/>
    <col min="6" max="6" width="14.42578125" customWidth="1"/>
    <col min="8" max="8" width="17.140625" customWidth="1"/>
    <col min="9" max="9" width="18.140625" customWidth="1"/>
    <col min="10" max="10" width="18.85546875" customWidth="1"/>
    <col min="11" max="11" width="13.85546875" customWidth="1"/>
    <col min="12" max="12" width="13.42578125" bestFit="1" customWidth="1"/>
  </cols>
  <sheetData>
    <row r="1" spans="1:12" x14ac:dyDescent="0.25">
      <c r="A1" s="1"/>
      <c r="B1" s="2"/>
      <c r="C1" s="3" t="s">
        <v>0</v>
      </c>
      <c r="D1" s="3"/>
      <c r="E1" s="4"/>
      <c r="F1" s="5" t="s">
        <v>0</v>
      </c>
      <c r="G1" s="5"/>
      <c r="H1" s="5"/>
      <c r="I1" s="6"/>
      <c r="J1" s="6"/>
      <c r="K1" s="7"/>
      <c r="L1" s="7"/>
    </row>
    <row r="2" spans="1:12" ht="52.5" thickBot="1" x14ac:dyDescent="0.3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2" t="s">
        <v>9</v>
      </c>
      <c r="J2" s="12" t="s">
        <v>10</v>
      </c>
      <c r="K2" s="14" t="s">
        <v>11</v>
      </c>
      <c r="L2" s="12" t="s">
        <v>12</v>
      </c>
    </row>
    <row r="3" spans="1:12" x14ac:dyDescent="0.25">
      <c r="A3" s="17"/>
      <c r="B3" s="18"/>
      <c r="C3" s="19" t="s">
        <v>13</v>
      </c>
      <c r="D3" s="19"/>
      <c r="E3" s="21">
        <v>2000000</v>
      </c>
      <c r="F3" s="20"/>
      <c r="G3" s="20"/>
      <c r="H3" s="20"/>
      <c r="I3" s="20"/>
      <c r="J3" s="6"/>
      <c r="K3" s="7"/>
      <c r="L3" s="7"/>
    </row>
    <row r="4" spans="1:12" x14ac:dyDescent="0.25">
      <c r="A4" s="17"/>
      <c r="B4" s="18"/>
      <c r="C4" s="19" t="s">
        <v>14</v>
      </c>
      <c r="D4" s="19"/>
      <c r="E4" s="21">
        <v>9868.9</v>
      </c>
      <c r="F4" s="20"/>
      <c r="G4" s="20"/>
      <c r="H4" s="20"/>
      <c r="I4" s="20"/>
      <c r="J4" s="6"/>
      <c r="K4" s="7"/>
      <c r="L4" s="7"/>
    </row>
    <row r="5" spans="1:12" x14ac:dyDescent="0.25">
      <c r="A5" s="17"/>
      <c r="B5" s="18"/>
      <c r="C5" s="19" t="s">
        <v>15</v>
      </c>
      <c r="D5" s="19"/>
      <c r="E5" s="22"/>
      <c r="F5" s="23">
        <v>0</v>
      </c>
      <c r="G5" s="20"/>
      <c r="H5" s="20"/>
      <c r="I5" s="20"/>
      <c r="J5" s="6"/>
      <c r="K5" s="7"/>
      <c r="L5" s="7"/>
    </row>
    <row r="6" spans="1:12" ht="15.75" thickBot="1" x14ac:dyDescent="0.3">
      <c r="A6" s="17"/>
      <c r="B6" s="18"/>
      <c r="C6" s="19" t="s">
        <v>16</v>
      </c>
      <c r="D6" s="19"/>
      <c r="E6" s="22"/>
      <c r="F6" s="24">
        <f>E3-F5+E4</f>
        <v>2009868.9</v>
      </c>
      <c r="G6" s="20"/>
      <c r="H6" s="20"/>
      <c r="I6" s="20"/>
      <c r="J6" s="6"/>
      <c r="K6" s="7"/>
      <c r="L6" s="7"/>
    </row>
    <row r="7" spans="1:12" ht="16.5" thickTop="1" thickBot="1" x14ac:dyDescent="0.3">
      <c r="A7" s="17"/>
      <c r="B7" s="18"/>
      <c r="C7" s="19" t="s">
        <v>17</v>
      </c>
      <c r="D7" s="19"/>
      <c r="E7" s="22"/>
      <c r="F7" s="25">
        <f>F28</f>
        <v>2009868.9100000001</v>
      </c>
      <c r="G7" s="20"/>
      <c r="H7" s="20"/>
      <c r="I7" s="20"/>
      <c r="J7" s="6"/>
      <c r="K7" s="7"/>
      <c r="L7" s="7"/>
    </row>
    <row r="8" spans="1:12" ht="15.75" thickBot="1" x14ac:dyDescent="0.3">
      <c r="A8" s="17"/>
      <c r="B8" s="18"/>
      <c r="C8" s="19" t="s">
        <v>18</v>
      </c>
      <c r="D8" s="19"/>
      <c r="E8" s="22"/>
      <c r="F8" s="26">
        <f>F6-F7</f>
        <v>-1.0000000242143869E-2</v>
      </c>
      <c r="G8" s="20"/>
      <c r="H8" s="20"/>
      <c r="I8" s="20"/>
      <c r="J8" s="6"/>
      <c r="K8" s="7"/>
      <c r="L8" s="7"/>
    </row>
    <row r="9" spans="1:12" x14ac:dyDescent="0.25">
      <c r="A9" s="17"/>
      <c r="B9" s="18"/>
      <c r="C9" s="27"/>
      <c r="D9" s="27"/>
      <c r="E9" s="22"/>
      <c r="F9" s="20"/>
      <c r="G9" s="20"/>
      <c r="H9" s="20"/>
      <c r="I9" s="20"/>
      <c r="J9" s="6"/>
      <c r="K9" s="7"/>
      <c r="L9" s="7"/>
    </row>
    <row r="10" spans="1:12" x14ac:dyDescent="0.25">
      <c r="A10" s="17"/>
      <c r="B10" s="18"/>
      <c r="C10" s="27"/>
      <c r="D10" s="27"/>
      <c r="E10" s="22"/>
      <c r="F10" s="20"/>
      <c r="G10" s="20"/>
      <c r="H10" s="20"/>
      <c r="I10" s="20"/>
      <c r="J10" s="6"/>
      <c r="K10" s="7"/>
      <c r="L10" s="7"/>
    </row>
    <row r="11" spans="1:12" x14ac:dyDescent="0.25">
      <c r="A11" s="17"/>
      <c r="B11" s="18"/>
      <c r="C11" s="27"/>
      <c r="D11" s="27"/>
      <c r="E11" s="22"/>
      <c r="F11" s="20"/>
      <c r="G11" s="20"/>
      <c r="H11" s="20"/>
      <c r="I11" s="20"/>
      <c r="J11" s="6"/>
      <c r="K11" s="7"/>
      <c r="L11" s="7"/>
    </row>
    <row r="12" spans="1:12" ht="31.5" x14ac:dyDescent="0.25">
      <c r="A12" s="28"/>
      <c r="B12" s="29"/>
      <c r="C12" s="30" t="s">
        <v>19</v>
      </c>
      <c r="D12" s="30"/>
      <c r="E12" s="31"/>
      <c r="F12" s="32"/>
      <c r="G12" s="32"/>
      <c r="H12" s="32"/>
      <c r="I12" s="32"/>
      <c r="J12" s="32"/>
      <c r="K12" s="33"/>
      <c r="L12" s="33"/>
    </row>
    <row r="13" spans="1:12" ht="34.5" x14ac:dyDescent="0.25">
      <c r="A13" s="34"/>
      <c r="B13" s="35"/>
      <c r="C13" s="36"/>
      <c r="D13" s="36"/>
      <c r="E13" s="37"/>
      <c r="F13" s="38" t="s">
        <v>21</v>
      </c>
      <c r="G13" s="39" t="s">
        <v>22</v>
      </c>
      <c r="H13" s="39" t="s">
        <v>23</v>
      </c>
      <c r="I13" s="39" t="s">
        <v>22</v>
      </c>
      <c r="J13" s="39" t="s">
        <v>22</v>
      </c>
      <c r="K13" s="39" t="s">
        <v>22</v>
      </c>
      <c r="L13" s="39" t="s">
        <v>22</v>
      </c>
    </row>
    <row r="14" spans="1:12" ht="12.75" customHeight="1" x14ac:dyDescent="0.25">
      <c r="A14" s="35"/>
      <c r="B14" s="35"/>
      <c r="C14" s="43" t="s">
        <v>67</v>
      </c>
      <c r="D14" s="37"/>
      <c r="E14" s="44"/>
      <c r="F14" s="44">
        <v>7267.06</v>
      </c>
      <c r="G14" s="37"/>
      <c r="H14" s="44">
        <f>F14</f>
        <v>7267.06</v>
      </c>
      <c r="I14" s="44">
        <f>ILEA!D23</f>
        <v>7267.06</v>
      </c>
      <c r="J14" s="44">
        <f t="shared" ref="J14:J25" si="0">F14</f>
        <v>7267.06</v>
      </c>
      <c r="K14" s="37">
        <f t="shared" ref="K14:K24" si="1">I14-J14</f>
        <v>0</v>
      </c>
      <c r="L14" s="44">
        <v>0</v>
      </c>
    </row>
    <row r="15" spans="1:12" ht="12.75" customHeight="1" x14ac:dyDescent="0.25">
      <c r="A15" s="35"/>
      <c r="B15" s="35"/>
      <c r="C15" s="43" t="s">
        <v>68</v>
      </c>
      <c r="D15" s="37"/>
      <c r="E15" s="44"/>
      <c r="F15" s="37">
        <v>823699.8</v>
      </c>
      <c r="G15" s="37"/>
      <c r="H15" s="44">
        <f t="shared" ref="H15:H25" si="2">F15</f>
        <v>823699.8</v>
      </c>
      <c r="I15" s="44">
        <f>DOC!D9</f>
        <v>823699.8</v>
      </c>
      <c r="J15" s="44">
        <f t="shared" si="0"/>
        <v>823699.8</v>
      </c>
      <c r="K15" s="37">
        <f t="shared" si="1"/>
        <v>0</v>
      </c>
      <c r="L15" s="44">
        <v>0</v>
      </c>
    </row>
    <row r="16" spans="1:12" ht="12.75" customHeight="1" x14ac:dyDescent="0.25">
      <c r="A16" s="35"/>
      <c r="B16" s="35"/>
      <c r="C16" s="43" t="s">
        <v>83</v>
      </c>
      <c r="D16" s="37"/>
      <c r="E16" s="44"/>
      <c r="F16" s="37">
        <v>28140.53</v>
      </c>
      <c r="G16" s="37"/>
      <c r="H16" s="44">
        <f t="shared" si="2"/>
        <v>28140.53</v>
      </c>
      <c r="I16" s="44">
        <f>IDR!D9</f>
        <v>28140.53</v>
      </c>
      <c r="J16" s="44">
        <f t="shared" si="0"/>
        <v>28140.53</v>
      </c>
      <c r="K16" s="37">
        <f t="shared" si="1"/>
        <v>0</v>
      </c>
      <c r="L16" s="44">
        <v>0</v>
      </c>
    </row>
    <row r="17" spans="1:12" ht="12.75" customHeight="1" x14ac:dyDescent="0.25">
      <c r="A17" s="35"/>
      <c r="B17" s="35"/>
      <c r="C17" s="43" t="s">
        <v>69</v>
      </c>
      <c r="D17" s="37"/>
      <c r="E17" s="44"/>
      <c r="F17" s="37">
        <v>24893.54</v>
      </c>
      <c r="G17" s="37"/>
      <c r="H17" s="44">
        <f t="shared" si="2"/>
        <v>24893.54</v>
      </c>
      <c r="I17" s="44">
        <f>DPS!D23</f>
        <v>24893.54</v>
      </c>
      <c r="J17" s="44">
        <f t="shared" si="0"/>
        <v>24893.54</v>
      </c>
      <c r="K17" s="37">
        <f t="shared" si="1"/>
        <v>0</v>
      </c>
      <c r="L17" s="44">
        <v>0</v>
      </c>
    </row>
    <row r="18" spans="1:12" ht="12.75" customHeight="1" x14ac:dyDescent="0.25">
      <c r="A18" s="35"/>
      <c r="B18" s="35"/>
      <c r="C18" s="43" t="s">
        <v>70</v>
      </c>
      <c r="D18" s="37"/>
      <c r="E18" s="44"/>
      <c r="F18" s="44">
        <v>4827.49</v>
      </c>
      <c r="G18" s="37"/>
      <c r="H18" s="44">
        <f t="shared" si="2"/>
        <v>4827.49</v>
      </c>
      <c r="I18" s="44">
        <f>THILL!D23</f>
        <v>4827.49</v>
      </c>
      <c r="J18" s="44">
        <f t="shared" si="0"/>
        <v>4827.49</v>
      </c>
      <c r="K18" s="37">
        <f t="shared" si="1"/>
        <v>0</v>
      </c>
      <c r="L18" s="44">
        <v>0</v>
      </c>
    </row>
    <row r="19" spans="1:12" ht="12.75" customHeight="1" x14ac:dyDescent="0.25">
      <c r="A19" s="35"/>
      <c r="B19" s="35"/>
      <c r="C19" s="43" t="s">
        <v>84</v>
      </c>
      <c r="D19" s="37"/>
      <c r="E19" s="44"/>
      <c r="F19" s="44">
        <v>132353.24</v>
      </c>
      <c r="G19" s="37"/>
      <c r="H19" s="44">
        <f t="shared" si="2"/>
        <v>132353.24</v>
      </c>
      <c r="I19" s="44">
        <f>IVH!D23</f>
        <v>132353.24</v>
      </c>
      <c r="J19" s="44">
        <f t="shared" si="0"/>
        <v>132353.24</v>
      </c>
      <c r="K19" s="37">
        <f t="shared" si="1"/>
        <v>0</v>
      </c>
      <c r="L19" s="44">
        <v>0</v>
      </c>
    </row>
    <row r="20" spans="1:12" ht="12.75" customHeight="1" x14ac:dyDescent="0.25">
      <c r="A20" s="35"/>
      <c r="B20" s="35"/>
      <c r="C20" s="43" t="s">
        <v>72</v>
      </c>
      <c r="D20" s="37"/>
      <c r="E20" s="44"/>
      <c r="F20" s="44">
        <v>14305.44</v>
      </c>
      <c r="G20" s="37"/>
      <c r="H20" s="44">
        <f t="shared" si="2"/>
        <v>14305.44</v>
      </c>
      <c r="I20" s="44">
        <f>IPBS!D23</f>
        <v>14305.44</v>
      </c>
      <c r="J20" s="44">
        <f t="shared" si="0"/>
        <v>14305.44</v>
      </c>
      <c r="K20" s="37">
        <f t="shared" si="1"/>
        <v>0</v>
      </c>
      <c r="L20" s="44">
        <v>0</v>
      </c>
    </row>
    <row r="21" spans="1:12" ht="12.75" customHeight="1" x14ac:dyDescent="0.25">
      <c r="A21" s="35"/>
      <c r="B21" s="35"/>
      <c r="C21" s="43" t="s">
        <v>73</v>
      </c>
      <c r="D21" s="37"/>
      <c r="E21" s="44"/>
      <c r="F21" s="44">
        <v>15132.03</v>
      </c>
      <c r="G21" s="37"/>
      <c r="H21" s="44">
        <f t="shared" si="2"/>
        <v>15132.03</v>
      </c>
      <c r="I21" s="44">
        <f>'DAS(HLSE)'!D23</f>
        <v>15132.03</v>
      </c>
      <c r="J21" s="44">
        <f t="shared" si="0"/>
        <v>15132.03</v>
      </c>
      <c r="K21" s="37">
        <f t="shared" si="1"/>
        <v>0</v>
      </c>
      <c r="L21" s="44">
        <v>0</v>
      </c>
    </row>
    <row r="22" spans="1:12" ht="12.75" customHeight="1" x14ac:dyDescent="0.25">
      <c r="A22" s="35"/>
      <c r="B22" s="35"/>
      <c r="C22" s="43" t="s">
        <v>74</v>
      </c>
      <c r="D22" s="37"/>
      <c r="E22" s="44"/>
      <c r="F22" s="44">
        <v>375483.99</v>
      </c>
      <c r="G22" s="37"/>
      <c r="H22" s="44">
        <f t="shared" si="2"/>
        <v>375483.99</v>
      </c>
      <c r="I22" s="44">
        <f>DAS!D23</f>
        <v>375483.99</v>
      </c>
      <c r="J22" s="44">
        <f t="shared" si="0"/>
        <v>375483.99</v>
      </c>
      <c r="K22" s="37">
        <f t="shared" si="1"/>
        <v>0</v>
      </c>
      <c r="L22" s="44">
        <v>0</v>
      </c>
    </row>
    <row r="23" spans="1:12" ht="12.75" customHeight="1" x14ac:dyDescent="0.25">
      <c r="A23" s="35"/>
      <c r="B23" s="35"/>
      <c r="C23" s="43" t="s">
        <v>75</v>
      </c>
      <c r="D23" s="37"/>
      <c r="E23" s="44"/>
      <c r="F23" s="44">
        <v>4400.13</v>
      </c>
      <c r="G23" s="37"/>
      <c r="H23" s="44">
        <f t="shared" si="2"/>
        <v>4400.13</v>
      </c>
      <c r="I23" s="44">
        <f>DVA!D23</f>
        <v>4400.13</v>
      </c>
      <c r="J23" s="44">
        <f t="shared" si="0"/>
        <v>4400.13</v>
      </c>
      <c r="K23" s="37">
        <f t="shared" si="1"/>
        <v>0</v>
      </c>
      <c r="L23" s="44">
        <v>0</v>
      </c>
    </row>
    <row r="24" spans="1:12" ht="12.75" customHeight="1" x14ac:dyDescent="0.25">
      <c r="A24" s="35"/>
      <c r="B24" s="35"/>
      <c r="C24" s="43" t="s">
        <v>76</v>
      </c>
      <c r="D24" s="37"/>
      <c r="E24" s="44"/>
      <c r="F24" s="37">
        <v>520467.54</v>
      </c>
      <c r="G24" s="37"/>
      <c r="H24" s="44">
        <f t="shared" si="2"/>
        <v>520467.54</v>
      </c>
      <c r="I24" s="44">
        <f>DHS!D23</f>
        <v>520467.54</v>
      </c>
      <c r="J24" s="44">
        <f t="shared" si="0"/>
        <v>520467.54</v>
      </c>
      <c r="K24" s="37">
        <f t="shared" si="1"/>
        <v>0</v>
      </c>
      <c r="L24" s="44">
        <v>0</v>
      </c>
    </row>
    <row r="25" spans="1:12" ht="12.75" customHeight="1" x14ac:dyDescent="0.25">
      <c r="A25" s="42"/>
      <c r="B25" s="35"/>
      <c r="C25" s="43" t="s">
        <v>88</v>
      </c>
      <c r="D25" s="37"/>
      <c r="E25" s="44"/>
      <c r="F25" s="44">
        <v>58898.12</v>
      </c>
      <c r="G25" s="37"/>
      <c r="H25" s="44">
        <f t="shared" si="2"/>
        <v>58898.12</v>
      </c>
      <c r="I25" s="44">
        <f>F25</f>
        <v>58898.12</v>
      </c>
      <c r="J25" s="44">
        <f t="shared" si="0"/>
        <v>58898.12</v>
      </c>
      <c r="K25" s="37"/>
      <c r="L25" s="44"/>
    </row>
    <row r="26" spans="1:12" ht="12.75" customHeight="1" x14ac:dyDescent="0.25">
      <c r="A26" s="42"/>
      <c r="B26" s="35"/>
      <c r="C26" s="43"/>
      <c r="D26" s="37"/>
      <c r="E26" s="44"/>
      <c r="F26" s="44"/>
      <c r="G26" s="37"/>
      <c r="H26" s="44"/>
      <c r="I26" s="44"/>
      <c r="J26" s="44"/>
      <c r="K26" s="37"/>
      <c r="L26" s="44"/>
    </row>
    <row r="27" spans="1:12" ht="12.75" customHeight="1" x14ac:dyDescent="0.25">
      <c r="A27" s="144"/>
      <c r="B27" s="45"/>
      <c r="C27" s="46"/>
      <c r="D27" s="47"/>
      <c r="E27" s="48"/>
      <c r="F27" s="44"/>
      <c r="G27" s="49"/>
      <c r="H27" s="44"/>
      <c r="I27" s="49"/>
      <c r="J27" s="49"/>
      <c r="K27" s="49"/>
      <c r="L27" s="49"/>
    </row>
    <row r="28" spans="1:12" ht="15.75" thickBot="1" x14ac:dyDescent="0.3">
      <c r="A28" s="145"/>
      <c r="B28" s="50"/>
      <c r="C28" s="51" t="s">
        <v>24</v>
      </c>
      <c r="D28" s="52"/>
      <c r="E28" s="53"/>
      <c r="F28" s="54">
        <f>SUM(F14:F27)</f>
        <v>2009868.9100000001</v>
      </c>
      <c r="G28" s="54">
        <f>SUM(G14:G27)</f>
        <v>0</v>
      </c>
      <c r="H28" s="54">
        <f>SUM(H14:H27)</f>
        <v>2009868.9100000001</v>
      </c>
      <c r="I28" s="54">
        <f t="shared" ref="I28:K28" si="3">SUM(I14:I27)</f>
        <v>2009868.9100000001</v>
      </c>
      <c r="J28" s="54">
        <f t="shared" si="3"/>
        <v>2009868.9100000001</v>
      </c>
      <c r="K28" s="54">
        <f t="shared" si="3"/>
        <v>0</v>
      </c>
      <c r="L28" s="54">
        <f>SUM(L14:L24)</f>
        <v>0</v>
      </c>
    </row>
    <row r="29" spans="1:12" ht="16.5" thickTop="1" thickBot="1" x14ac:dyDescent="0.3">
      <c r="A29" s="56"/>
      <c r="B29" s="57"/>
      <c r="C29" s="58"/>
      <c r="D29" s="58"/>
      <c r="E29" s="59"/>
      <c r="F29" s="60"/>
      <c r="G29" s="60"/>
      <c r="H29" s="60"/>
      <c r="I29" s="60"/>
      <c r="J29" s="60"/>
      <c r="K29" s="61"/>
      <c r="L29" s="61"/>
    </row>
    <row r="30" spans="1:12" x14ac:dyDescent="0.25">
      <c r="A30" s="17"/>
      <c r="B30" s="62"/>
      <c r="C30" s="63"/>
      <c r="D30" s="63"/>
      <c r="E30" s="22"/>
      <c r="F30" s="64"/>
      <c r="G30" s="64"/>
      <c r="H30" s="65" t="s">
        <v>25</v>
      </c>
      <c r="I30" s="64"/>
      <c r="J30" s="66"/>
      <c r="K30" s="67"/>
      <c r="L30" s="68">
        <f>F8</f>
        <v>-1.0000000242143869E-2</v>
      </c>
    </row>
    <row r="31" spans="1:12" ht="65.25" thickBot="1" x14ac:dyDescent="0.3">
      <c r="A31" s="17"/>
      <c r="B31" s="69"/>
      <c r="C31" s="70" t="s">
        <v>26</v>
      </c>
      <c r="D31" s="70"/>
      <c r="E31" s="71"/>
      <c r="F31" s="72"/>
      <c r="G31" s="72"/>
      <c r="H31" s="73" t="s">
        <v>27</v>
      </c>
      <c r="I31" s="72"/>
      <c r="J31" s="66"/>
      <c r="K31" s="67"/>
      <c r="L31" s="74">
        <f>SUM(L28:L30)</f>
        <v>-1.0000000242143869E-2</v>
      </c>
    </row>
    <row r="32" spans="1:12" ht="15.75" thickTop="1" x14ac:dyDescent="0.25">
      <c r="A32" s="17"/>
      <c r="B32" s="62"/>
      <c r="C32" s="75" t="s">
        <v>0</v>
      </c>
      <c r="D32" s="75"/>
      <c r="E32" s="22"/>
      <c r="F32" s="27"/>
      <c r="G32" s="27"/>
      <c r="H32" s="76" t="s">
        <v>28</v>
      </c>
      <c r="I32" s="27"/>
      <c r="J32" s="6"/>
      <c r="K32" s="68">
        <f>F6</f>
        <v>2009868.9</v>
      </c>
      <c r="L32" s="7"/>
    </row>
    <row r="33" spans="1:12" x14ac:dyDescent="0.25">
      <c r="A33" s="17"/>
      <c r="B33" s="62"/>
      <c r="C33" s="75"/>
      <c r="D33" s="75"/>
      <c r="E33" s="22"/>
      <c r="F33" s="27"/>
      <c r="G33" s="27"/>
      <c r="H33" s="77" t="s">
        <v>29</v>
      </c>
      <c r="I33" s="27"/>
      <c r="J33" s="6"/>
      <c r="K33" s="78">
        <f>-I28</f>
        <v>-2009868.9100000001</v>
      </c>
      <c r="L33" s="78">
        <f>SUM(K32:K33)</f>
        <v>-1.0000000242143869E-2</v>
      </c>
    </row>
    <row r="34" spans="1:12" ht="15.75" thickBot="1" x14ac:dyDescent="0.3">
      <c r="A34" s="17"/>
      <c r="B34" s="1"/>
      <c r="C34" s="63"/>
      <c r="D34" s="63"/>
      <c r="E34" s="22"/>
      <c r="F34" s="27"/>
      <c r="G34" s="27"/>
      <c r="H34" s="76" t="s">
        <v>30</v>
      </c>
      <c r="I34" s="27"/>
      <c r="J34" s="6"/>
      <c r="K34" s="7" t="s">
        <v>41</v>
      </c>
      <c r="L34" s="79">
        <f>L31-L33</f>
        <v>0</v>
      </c>
    </row>
    <row r="35" spans="1:12" ht="15.75" thickTop="1" x14ac:dyDescent="0.25">
      <c r="A35" s="17"/>
      <c r="B35" s="62"/>
      <c r="C35" s="80"/>
      <c r="D35" s="80"/>
      <c r="E35" s="71"/>
      <c r="F35" s="81"/>
      <c r="G35" s="81"/>
      <c r="H35" s="81"/>
      <c r="I35" s="81"/>
      <c r="J35" s="81"/>
      <c r="K35" s="40"/>
      <c r="L35" s="82"/>
    </row>
    <row r="36" spans="1:12" x14ac:dyDescent="0.25">
      <c r="A36" s="17"/>
      <c r="B36" s="62"/>
      <c r="C36" s="80"/>
      <c r="D36" s="80"/>
      <c r="E36" s="71"/>
      <c r="F36" s="81"/>
      <c r="G36" s="81"/>
      <c r="H36" s="81"/>
      <c r="I36" s="81"/>
      <c r="J36" s="81"/>
      <c r="K36" s="40"/>
      <c r="L36" s="7"/>
    </row>
    <row r="37" spans="1:12" x14ac:dyDescent="0.25">
      <c r="A37" s="1"/>
    </row>
    <row r="38" spans="1:12" x14ac:dyDescent="0.25">
      <c r="A38" s="41"/>
    </row>
    <row r="39" spans="1:12" x14ac:dyDescent="0.25">
      <c r="A39" s="1"/>
    </row>
    <row r="40" spans="1:12" x14ac:dyDescent="0.25">
      <c r="A40" s="1"/>
    </row>
    <row r="41" spans="1:12" x14ac:dyDescent="0.25">
      <c r="A41" s="1"/>
    </row>
    <row r="42" spans="1:12" x14ac:dyDescent="0.25">
      <c r="A42" s="7"/>
    </row>
    <row r="43" spans="1:12" x14ac:dyDescent="0.25">
      <c r="A43" s="7"/>
    </row>
    <row r="44" spans="1:12" x14ac:dyDescent="0.25">
      <c r="A44" s="7"/>
    </row>
    <row r="45" spans="1:12" x14ac:dyDescent="0.25">
      <c r="A45" s="7"/>
    </row>
    <row r="46" spans="1:12" x14ac:dyDescent="0.25">
      <c r="A46" s="7"/>
    </row>
  </sheetData>
  <pageMargins left="0.7" right="0.7" top="0.75" bottom="0.75" header="0.3" footer="0.3"/>
  <pageSetup scale="63" fitToHeight="0" orientation="landscape" r:id="rId1"/>
  <headerFooter>
    <oddHeader>&amp;CDepartment of Administrative Services
Routine Maintenance 
25RM
&amp;A
&amp;D</oddHeader>
    <oddFooter>&amp;LAcct Codes 0090-335-25RM
Reversion 6/30/2028
&amp;C&amp;Z&amp;F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5C06-8FC3-4112-A117-C85A594D310D}">
  <sheetPr>
    <tabColor rgb="FF0070C0"/>
  </sheetPr>
  <dimension ref="A1:I627"/>
  <sheetViews>
    <sheetView zoomScaleNormal="100" workbookViewId="0">
      <selection activeCell="D18" sqref="D18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47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3">
        <v>7267.06</v>
      </c>
      <c r="E9" s="181">
        <f>D9</f>
        <v>7267.06</v>
      </c>
      <c r="F9" s="182"/>
      <c r="G9" s="182"/>
      <c r="H9" s="182">
        <f>E9</f>
        <v>7267.06</v>
      </c>
    </row>
    <row r="10" spans="1:9" x14ac:dyDescent="0.2">
      <c r="A10" s="184" t="s">
        <v>58</v>
      </c>
      <c r="B10" s="132"/>
      <c r="C10" s="180"/>
      <c r="D10" s="181"/>
      <c r="E10" s="181">
        <f t="shared" ref="E10:E21" si="0">E9+D10</f>
        <v>7267.06</v>
      </c>
      <c r="F10" s="185">
        <v>0</v>
      </c>
      <c r="G10" s="182">
        <f t="shared" ref="G10:G21" si="1">G9+F10</f>
        <v>0</v>
      </c>
      <c r="H10" s="182">
        <f t="shared" ref="H10:H21" si="2">H9-F10+D10</f>
        <v>7267.06</v>
      </c>
    </row>
    <row r="11" spans="1:9" x14ac:dyDescent="0.2">
      <c r="A11" s="184"/>
      <c r="B11" s="179"/>
      <c r="C11" s="180"/>
      <c r="D11" s="181"/>
      <c r="E11" s="181">
        <f t="shared" si="0"/>
        <v>7267.06</v>
      </c>
      <c r="F11" s="185"/>
      <c r="G11" s="182">
        <f t="shared" si="1"/>
        <v>0</v>
      </c>
      <c r="H11" s="182">
        <f t="shared" si="2"/>
        <v>7267.06</v>
      </c>
    </row>
    <row r="12" spans="1:9" x14ac:dyDescent="0.2">
      <c r="A12" s="186"/>
      <c r="B12" s="179"/>
      <c r="C12" s="180"/>
      <c r="D12" s="181"/>
      <c r="E12" s="181">
        <f t="shared" si="0"/>
        <v>7267.06</v>
      </c>
      <c r="F12" s="185"/>
      <c r="G12" s="182">
        <f t="shared" si="1"/>
        <v>0</v>
      </c>
      <c r="H12" s="182">
        <f t="shared" si="2"/>
        <v>7267.06</v>
      </c>
    </row>
    <row r="13" spans="1:9" x14ac:dyDescent="0.2">
      <c r="A13" s="187"/>
      <c r="B13" s="179"/>
      <c r="C13" s="180"/>
      <c r="D13" s="181"/>
      <c r="E13" s="181">
        <f t="shared" si="0"/>
        <v>7267.06</v>
      </c>
      <c r="F13" s="185"/>
      <c r="G13" s="182">
        <f t="shared" si="1"/>
        <v>0</v>
      </c>
      <c r="H13" s="182">
        <f t="shared" si="2"/>
        <v>7267.06</v>
      </c>
    </row>
    <row r="14" spans="1:9" x14ac:dyDescent="0.2">
      <c r="A14" s="187"/>
      <c r="B14" s="179"/>
      <c r="C14" s="180"/>
      <c r="D14" s="181"/>
      <c r="E14" s="181">
        <f t="shared" si="0"/>
        <v>7267.06</v>
      </c>
      <c r="F14" s="182"/>
      <c r="G14" s="182">
        <f t="shared" si="1"/>
        <v>0</v>
      </c>
      <c r="H14" s="182">
        <f t="shared" si="2"/>
        <v>7267.06</v>
      </c>
    </row>
    <row r="15" spans="1:9" x14ac:dyDescent="0.2">
      <c r="A15" s="187"/>
      <c r="B15" s="179"/>
      <c r="C15" s="180"/>
      <c r="D15" s="181"/>
      <c r="E15" s="181">
        <f t="shared" si="0"/>
        <v>7267.06</v>
      </c>
      <c r="F15" s="185"/>
      <c r="G15" s="182">
        <f t="shared" si="1"/>
        <v>0</v>
      </c>
      <c r="H15" s="182">
        <f t="shared" si="2"/>
        <v>7267.06</v>
      </c>
    </row>
    <row r="16" spans="1:9" x14ac:dyDescent="0.2">
      <c r="A16" s="187"/>
      <c r="B16" s="179"/>
      <c r="C16" s="180"/>
      <c r="D16" s="181"/>
      <c r="E16" s="181">
        <f t="shared" si="0"/>
        <v>7267.06</v>
      </c>
      <c r="F16" s="185"/>
      <c r="G16" s="182">
        <f t="shared" si="1"/>
        <v>0</v>
      </c>
      <c r="H16" s="182">
        <f t="shared" si="2"/>
        <v>7267.06</v>
      </c>
    </row>
    <row r="17" spans="1:8" x14ac:dyDescent="0.2">
      <c r="A17" s="187"/>
      <c r="B17" s="179"/>
      <c r="C17" s="180"/>
      <c r="D17" s="181"/>
      <c r="E17" s="181">
        <f t="shared" si="0"/>
        <v>7267.06</v>
      </c>
      <c r="F17" s="185"/>
      <c r="G17" s="182">
        <f t="shared" si="1"/>
        <v>0</v>
      </c>
      <c r="H17" s="182">
        <f t="shared" si="2"/>
        <v>7267.06</v>
      </c>
    </row>
    <row r="18" spans="1:8" x14ac:dyDescent="0.2">
      <c r="A18" s="187"/>
      <c r="B18" s="179"/>
      <c r="C18" s="180"/>
      <c r="D18" s="181"/>
      <c r="E18" s="181">
        <f t="shared" si="0"/>
        <v>7267.06</v>
      </c>
      <c r="F18" s="185"/>
      <c r="G18" s="182">
        <f t="shared" si="1"/>
        <v>0</v>
      </c>
      <c r="H18" s="182">
        <f t="shared" si="2"/>
        <v>7267.06</v>
      </c>
    </row>
    <row r="19" spans="1:8" x14ac:dyDescent="0.2">
      <c r="A19" s="178"/>
      <c r="B19" s="179"/>
      <c r="C19" s="180"/>
      <c r="D19" s="181"/>
      <c r="E19" s="181">
        <f t="shared" si="0"/>
        <v>7267.06</v>
      </c>
      <c r="F19" s="182"/>
      <c r="G19" s="182">
        <f t="shared" si="1"/>
        <v>0</v>
      </c>
      <c r="H19" s="182">
        <f t="shared" si="2"/>
        <v>7267.06</v>
      </c>
    </row>
    <row r="20" spans="1:8" x14ac:dyDescent="0.2">
      <c r="A20" s="178"/>
      <c r="B20" s="179"/>
      <c r="C20" s="180"/>
      <c r="D20" s="181"/>
      <c r="E20" s="181">
        <f t="shared" si="0"/>
        <v>7267.06</v>
      </c>
      <c r="F20" s="182"/>
      <c r="G20" s="182">
        <f t="shared" si="1"/>
        <v>0</v>
      </c>
      <c r="H20" s="182">
        <f t="shared" si="2"/>
        <v>7267.06</v>
      </c>
    </row>
    <row r="21" spans="1:8" x14ac:dyDescent="0.2">
      <c r="A21" s="178"/>
      <c r="B21" s="179"/>
      <c r="C21" s="188"/>
      <c r="D21" s="181"/>
      <c r="E21" s="181">
        <f t="shared" si="0"/>
        <v>7267.06</v>
      </c>
      <c r="F21" s="182"/>
      <c r="G21" s="182">
        <f t="shared" si="1"/>
        <v>0</v>
      </c>
      <c r="H21" s="182">
        <f t="shared" si="2"/>
        <v>7267.06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7267.06</v>
      </c>
      <c r="E23" s="194"/>
      <c r="F23" s="194">
        <f>SUM(F9:F22)</f>
        <v>0</v>
      </c>
      <c r="G23" s="194"/>
      <c r="H23" s="194">
        <f>D23-F23</f>
        <v>7267.06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D18F6-BBA9-4A92-AC16-F7DF88DFC84C}">
  <sheetPr>
    <tabColor rgb="FF0070C0"/>
  </sheetPr>
  <dimension ref="A1:I627"/>
  <sheetViews>
    <sheetView workbookViewId="0">
      <selection activeCell="E36" sqref="E36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57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3">
        <v>823699.8</v>
      </c>
      <c r="E9" s="181">
        <f>D9</f>
        <v>823699.8</v>
      </c>
      <c r="F9" s="182"/>
      <c r="G9" s="182"/>
      <c r="H9" s="182">
        <f>E9</f>
        <v>823699.8</v>
      </c>
    </row>
    <row r="10" spans="1:9" x14ac:dyDescent="0.2">
      <c r="A10" s="184" t="s">
        <v>58</v>
      </c>
      <c r="B10" s="132"/>
      <c r="C10" s="180"/>
      <c r="D10" s="181"/>
      <c r="E10" s="181">
        <f t="shared" ref="E10:E21" si="0">E9+D10</f>
        <v>823699.8</v>
      </c>
      <c r="F10" s="185">
        <v>0</v>
      </c>
      <c r="G10" s="182">
        <f t="shared" ref="G10:G21" si="1">G9+F10</f>
        <v>0</v>
      </c>
      <c r="H10" s="182">
        <f t="shared" ref="H10:H21" si="2">H9-F10+D10</f>
        <v>823699.8</v>
      </c>
    </row>
    <row r="11" spans="1:9" x14ac:dyDescent="0.2">
      <c r="A11" s="184"/>
      <c r="B11" s="179"/>
      <c r="C11" s="180"/>
      <c r="D11" s="181"/>
      <c r="E11" s="181">
        <f t="shared" si="0"/>
        <v>823699.8</v>
      </c>
      <c r="F11" s="185"/>
      <c r="G11" s="182">
        <f t="shared" si="1"/>
        <v>0</v>
      </c>
      <c r="H11" s="182">
        <f t="shared" si="2"/>
        <v>823699.8</v>
      </c>
    </row>
    <row r="12" spans="1:9" x14ac:dyDescent="0.2">
      <c r="A12" s="186"/>
      <c r="B12" s="179"/>
      <c r="C12" s="180"/>
      <c r="D12" s="181"/>
      <c r="E12" s="181">
        <f t="shared" si="0"/>
        <v>823699.8</v>
      </c>
      <c r="F12" s="185"/>
      <c r="G12" s="182">
        <f t="shared" si="1"/>
        <v>0</v>
      </c>
      <c r="H12" s="182">
        <f t="shared" si="2"/>
        <v>823699.8</v>
      </c>
    </row>
    <row r="13" spans="1:9" x14ac:dyDescent="0.2">
      <c r="A13" s="187"/>
      <c r="B13" s="179"/>
      <c r="C13" s="180"/>
      <c r="D13" s="181"/>
      <c r="E13" s="181">
        <f t="shared" si="0"/>
        <v>823699.8</v>
      </c>
      <c r="F13" s="185"/>
      <c r="G13" s="182">
        <f t="shared" si="1"/>
        <v>0</v>
      </c>
      <c r="H13" s="182">
        <f t="shared" si="2"/>
        <v>823699.8</v>
      </c>
    </row>
    <row r="14" spans="1:9" x14ac:dyDescent="0.2">
      <c r="A14" s="187"/>
      <c r="B14" s="179"/>
      <c r="C14" s="180"/>
      <c r="D14" s="181"/>
      <c r="E14" s="181">
        <f t="shared" si="0"/>
        <v>823699.8</v>
      </c>
      <c r="F14" s="182"/>
      <c r="G14" s="182">
        <f t="shared" si="1"/>
        <v>0</v>
      </c>
      <c r="H14" s="182">
        <f t="shared" si="2"/>
        <v>823699.8</v>
      </c>
    </row>
    <row r="15" spans="1:9" x14ac:dyDescent="0.2">
      <c r="A15" s="187"/>
      <c r="B15" s="179"/>
      <c r="C15" s="180"/>
      <c r="D15" s="181"/>
      <c r="E15" s="181">
        <f t="shared" si="0"/>
        <v>823699.8</v>
      </c>
      <c r="F15" s="185"/>
      <c r="G15" s="182">
        <f t="shared" si="1"/>
        <v>0</v>
      </c>
      <c r="H15" s="182">
        <f t="shared" si="2"/>
        <v>823699.8</v>
      </c>
    </row>
    <row r="16" spans="1:9" x14ac:dyDescent="0.2">
      <c r="A16" s="187"/>
      <c r="B16" s="179"/>
      <c r="C16" s="180"/>
      <c r="D16" s="181"/>
      <c r="E16" s="181">
        <f t="shared" si="0"/>
        <v>823699.8</v>
      </c>
      <c r="F16" s="185"/>
      <c r="G16" s="182">
        <f t="shared" si="1"/>
        <v>0</v>
      </c>
      <c r="H16" s="182">
        <f t="shared" si="2"/>
        <v>823699.8</v>
      </c>
    </row>
    <row r="17" spans="1:8" x14ac:dyDescent="0.2">
      <c r="A17" s="187"/>
      <c r="B17" s="179"/>
      <c r="C17" s="180"/>
      <c r="D17" s="181"/>
      <c r="E17" s="181">
        <f t="shared" si="0"/>
        <v>823699.8</v>
      </c>
      <c r="F17" s="185"/>
      <c r="G17" s="182">
        <f t="shared" si="1"/>
        <v>0</v>
      </c>
      <c r="H17" s="182">
        <f t="shared" si="2"/>
        <v>823699.8</v>
      </c>
    </row>
    <row r="18" spans="1:8" x14ac:dyDescent="0.2">
      <c r="A18" s="187"/>
      <c r="B18" s="179"/>
      <c r="C18" s="180"/>
      <c r="D18" s="181"/>
      <c r="E18" s="181">
        <f t="shared" si="0"/>
        <v>823699.8</v>
      </c>
      <c r="F18" s="185"/>
      <c r="G18" s="182">
        <f t="shared" si="1"/>
        <v>0</v>
      </c>
      <c r="H18" s="182">
        <f t="shared" si="2"/>
        <v>823699.8</v>
      </c>
    </row>
    <row r="19" spans="1:8" x14ac:dyDescent="0.2">
      <c r="A19" s="178"/>
      <c r="B19" s="179"/>
      <c r="C19" s="180"/>
      <c r="D19" s="181"/>
      <c r="E19" s="181">
        <f t="shared" si="0"/>
        <v>823699.8</v>
      </c>
      <c r="F19" s="182"/>
      <c r="G19" s="182">
        <f t="shared" si="1"/>
        <v>0</v>
      </c>
      <c r="H19" s="182">
        <f t="shared" si="2"/>
        <v>823699.8</v>
      </c>
    </row>
    <row r="20" spans="1:8" x14ac:dyDescent="0.2">
      <c r="A20" s="178"/>
      <c r="B20" s="179"/>
      <c r="C20" s="180"/>
      <c r="D20" s="181"/>
      <c r="E20" s="181">
        <f t="shared" si="0"/>
        <v>823699.8</v>
      </c>
      <c r="F20" s="182"/>
      <c r="G20" s="182">
        <f t="shared" si="1"/>
        <v>0</v>
      </c>
      <c r="H20" s="182">
        <f t="shared" si="2"/>
        <v>823699.8</v>
      </c>
    </row>
    <row r="21" spans="1:8" x14ac:dyDescent="0.2">
      <c r="A21" s="178"/>
      <c r="B21" s="179"/>
      <c r="C21" s="188"/>
      <c r="D21" s="181"/>
      <c r="E21" s="181">
        <f t="shared" si="0"/>
        <v>823699.8</v>
      </c>
      <c r="F21" s="182"/>
      <c r="G21" s="182">
        <f t="shared" si="1"/>
        <v>0</v>
      </c>
      <c r="H21" s="182">
        <f t="shared" si="2"/>
        <v>823699.8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823699.8</v>
      </c>
      <c r="E23" s="194"/>
      <c r="F23" s="194">
        <f>SUM(F9:F22)</f>
        <v>0</v>
      </c>
      <c r="G23" s="194"/>
      <c r="H23" s="194">
        <f>D23-F23</f>
        <v>823699.8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2E6E-D762-4286-BBFE-2F35648E6F65}">
  <sheetPr>
    <tabColor rgb="FF0070C0"/>
  </sheetPr>
  <dimension ref="A1:I627"/>
  <sheetViews>
    <sheetView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86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3">
        <v>28140.53</v>
      </c>
      <c r="E9" s="181">
        <f>D9</f>
        <v>28140.53</v>
      </c>
      <c r="F9" s="182"/>
      <c r="G9" s="182"/>
      <c r="H9" s="182">
        <f>E9</f>
        <v>28140.53</v>
      </c>
    </row>
    <row r="10" spans="1:9" x14ac:dyDescent="0.2">
      <c r="A10" s="184" t="s">
        <v>58</v>
      </c>
      <c r="B10" s="132"/>
      <c r="C10" s="180"/>
      <c r="D10" s="181"/>
      <c r="E10" s="181">
        <f t="shared" ref="E10:E21" si="0">E9+D10</f>
        <v>28140.53</v>
      </c>
      <c r="F10" s="185">
        <v>0</v>
      </c>
      <c r="G10" s="182">
        <f t="shared" ref="G10:G21" si="1">G9+F10</f>
        <v>0</v>
      </c>
      <c r="H10" s="182">
        <f t="shared" ref="H10:H21" si="2">H9-F10+D10</f>
        <v>28140.53</v>
      </c>
    </row>
    <row r="11" spans="1:9" x14ac:dyDescent="0.2">
      <c r="A11" s="184"/>
      <c r="B11" s="179"/>
      <c r="C11" s="180"/>
      <c r="D11" s="181"/>
      <c r="E11" s="181">
        <f t="shared" si="0"/>
        <v>28140.53</v>
      </c>
      <c r="F11" s="185"/>
      <c r="G11" s="182">
        <f t="shared" si="1"/>
        <v>0</v>
      </c>
      <c r="H11" s="182">
        <f t="shared" si="2"/>
        <v>28140.53</v>
      </c>
    </row>
    <row r="12" spans="1:9" x14ac:dyDescent="0.2">
      <c r="A12" s="186"/>
      <c r="B12" s="179"/>
      <c r="C12" s="180"/>
      <c r="D12" s="181"/>
      <c r="E12" s="181">
        <f t="shared" si="0"/>
        <v>28140.53</v>
      </c>
      <c r="F12" s="185"/>
      <c r="G12" s="182">
        <f t="shared" si="1"/>
        <v>0</v>
      </c>
      <c r="H12" s="182">
        <f t="shared" si="2"/>
        <v>28140.53</v>
      </c>
    </row>
    <row r="13" spans="1:9" x14ac:dyDescent="0.2">
      <c r="A13" s="187"/>
      <c r="B13" s="179"/>
      <c r="C13" s="180"/>
      <c r="D13" s="181"/>
      <c r="E13" s="181">
        <f t="shared" si="0"/>
        <v>28140.53</v>
      </c>
      <c r="F13" s="185"/>
      <c r="G13" s="182">
        <f t="shared" si="1"/>
        <v>0</v>
      </c>
      <c r="H13" s="182">
        <f t="shared" si="2"/>
        <v>28140.53</v>
      </c>
    </row>
    <row r="14" spans="1:9" x14ac:dyDescent="0.2">
      <c r="A14" s="187"/>
      <c r="B14" s="179"/>
      <c r="C14" s="180"/>
      <c r="D14" s="181"/>
      <c r="E14" s="181">
        <f t="shared" si="0"/>
        <v>28140.53</v>
      </c>
      <c r="F14" s="182"/>
      <c r="G14" s="182">
        <f t="shared" si="1"/>
        <v>0</v>
      </c>
      <c r="H14" s="182">
        <f t="shared" si="2"/>
        <v>28140.53</v>
      </c>
    </row>
    <row r="15" spans="1:9" x14ac:dyDescent="0.2">
      <c r="A15" s="187"/>
      <c r="B15" s="179"/>
      <c r="C15" s="180"/>
      <c r="D15" s="181"/>
      <c r="E15" s="181">
        <f t="shared" si="0"/>
        <v>28140.53</v>
      </c>
      <c r="F15" s="185"/>
      <c r="G15" s="182">
        <f t="shared" si="1"/>
        <v>0</v>
      </c>
      <c r="H15" s="182">
        <f t="shared" si="2"/>
        <v>28140.53</v>
      </c>
    </row>
    <row r="16" spans="1:9" x14ac:dyDescent="0.2">
      <c r="A16" s="187"/>
      <c r="B16" s="179"/>
      <c r="C16" s="180"/>
      <c r="D16" s="181"/>
      <c r="E16" s="181">
        <f t="shared" si="0"/>
        <v>28140.53</v>
      </c>
      <c r="F16" s="185"/>
      <c r="G16" s="182">
        <f t="shared" si="1"/>
        <v>0</v>
      </c>
      <c r="H16" s="182">
        <f t="shared" si="2"/>
        <v>28140.53</v>
      </c>
    </row>
    <row r="17" spans="1:8" x14ac:dyDescent="0.2">
      <c r="A17" s="187"/>
      <c r="B17" s="179"/>
      <c r="C17" s="180"/>
      <c r="D17" s="181"/>
      <c r="E17" s="181">
        <f t="shared" si="0"/>
        <v>28140.53</v>
      </c>
      <c r="F17" s="185"/>
      <c r="G17" s="182">
        <f t="shared" si="1"/>
        <v>0</v>
      </c>
      <c r="H17" s="182">
        <f t="shared" si="2"/>
        <v>28140.53</v>
      </c>
    </row>
    <row r="18" spans="1:8" x14ac:dyDescent="0.2">
      <c r="A18" s="187"/>
      <c r="B18" s="179"/>
      <c r="C18" s="180"/>
      <c r="D18" s="181"/>
      <c r="E18" s="181">
        <f t="shared" si="0"/>
        <v>28140.53</v>
      </c>
      <c r="F18" s="185"/>
      <c r="G18" s="182">
        <f t="shared" si="1"/>
        <v>0</v>
      </c>
      <c r="H18" s="182">
        <f t="shared" si="2"/>
        <v>28140.53</v>
      </c>
    </row>
    <row r="19" spans="1:8" x14ac:dyDescent="0.2">
      <c r="A19" s="178"/>
      <c r="B19" s="179"/>
      <c r="C19" s="180"/>
      <c r="D19" s="181"/>
      <c r="E19" s="181">
        <f t="shared" si="0"/>
        <v>28140.53</v>
      </c>
      <c r="F19" s="182"/>
      <c r="G19" s="182">
        <f t="shared" si="1"/>
        <v>0</v>
      </c>
      <c r="H19" s="182">
        <f t="shared" si="2"/>
        <v>28140.53</v>
      </c>
    </row>
    <row r="20" spans="1:8" x14ac:dyDescent="0.2">
      <c r="A20" s="178"/>
      <c r="B20" s="179"/>
      <c r="C20" s="180"/>
      <c r="D20" s="181"/>
      <c r="E20" s="181">
        <f t="shared" si="0"/>
        <v>28140.53</v>
      </c>
      <c r="F20" s="182"/>
      <c r="G20" s="182">
        <f t="shared" si="1"/>
        <v>0</v>
      </c>
      <c r="H20" s="182">
        <f t="shared" si="2"/>
        <v>28140.53</v>
      </c>
    </row>
    <row r="21" spans="1:8" x14ac:dyDescent="0.2">
      <c r="A21" s="178"/>
      <c r="B21" s="179"/>
      <c r="C21" s="188"/>
      <c r="D21" s="181"/>
      <c r="E21" s="181">
        <f t="shared" si="0"/>
        <v>28140.53</v>
      </c>
      <c r="F21" s="182"/>
      <c r="G21" s="182">
        <f t="shared" si="1"/>
        <v>0</v>
      </c>
      <c r="H21" s="182">
        <f t="shared" si="2"/>
        <v>28140.53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28140.53</v>
      </c>
      <c r="E23" s="194"/>
      <c r="F23" s="194">
        <f>SUM(F9:F22)</f>
        <v>0</v>
      </c>
      <c r="G23" s="194"/>
      <c r="H23" s="194">
        <f>D23-F23</f>
        <v>28140.53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9729-48AD-43C6-A3F8-E2FE0BFDDF51}">
  <sheetPr>
    <tabColor rgb="FF0070C0"/>
  </sheetPr>
  <dimension ref="A1:I627"/>
  <sheetViews>
    <sheetView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59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3">
        <v>24893.54</v>
      </c>
      <c r="E9" s="181">
        <f>D9</f>
        <v>24893.54</v>
      </c>
      <c r="F9" s="182"/>
      <c r="G9" s="182"/>
      <c r="H9" s="182">
        <f>E9</f>
        <v>24893.54</v>
      </c>
    </row>
    <row r="10" spans="1:9" x14ac:dyDescent="0.2">
      <c r="A10" s="184" t="s">
        <v>58</v>
      </c>
      <c r="B10" s="132"/>
      <c r="C10" s="180"/>
      <c r="D10" s="181"/>
      <c r="E10" s="181">
        <f t="shared" ref="E10:E21" si="0">E9+D10</f>
        <v>24893.54</v>
      </c>
      <c r="F10" s="185">
        <v>0</v>
      </c>
      <c r="G10" s="182">
        <f t="shared" ref="G10:G21" si="1">G9+F10</f>
        <v>0</v>
      </c>
      <c r="H10" s="182">
        <f t="shared" ref="H10:H21" si="2">H9-F10+D10</f>
        <v>24893.54</v>
      </c>
    </row>
    <row r="11" spans="1:9" x14ac:dyDescent="0.2">
      <c r="A11" s="184"/>
      <c r="B11" s="179"/>
      <c r="C11" s="180"/>
      <c r="D11" s="181"/>
      <c r="E11" s="181">
        <f t="shared" si="0"/>
        <v>24893.54</v>
      </c>
      <c r="F11" s="185"/>
      <c r="G11" s="182">
        <f t="shared" si="1"/>
        <v>0</v>
      </c>
      <c r="H11" s="182">
        <f t="shared" si="2"/>
        <v>24893.54</v>
      </c>
    </row>
    <row r="12" spans="1:9" x14ac:dyDescent="0.2">
      <c r="A12" s="186"/>
      <c r="B12" s="179"/>
      <c r="C12" s="180"/>
      <c r="D12" s="181"/>
      <c r="E12" s="181">
        <f t="shared" si="0"/>
        <v>24893.54</v>
      </c>
      <c r="F12" s="185"/>
      <c r="G12" s="182">
        <f t="shared" si="1"/>
        <v>0</v>
      </c>
      <c r="H12" s="182">
        <f t="shared" si="2"/>
        <v>24893.54</v>
      </c>
    </row>
    <row r="13" spans="1:9" x14ac:dyDescent="0.2">
      <c r="A13" s="187"/>
      <c r="B13" s="179"/>
      <c r="C13" s="180"/>
      <c r="D13" s="181"/>
      <c r="E13" s="181">
        <f t="shared" si="0"/>
        <v>24893.54</v>
      </c>
      <c r="F13" s="185"/>
      <c r="G13" s="182">
        <f t="shared" si="1"/>
        <v>0</v>
      </c>
      <c r="H13" s="182">
        <f t="shared" si="2"/>
        <v>24893.54</v>
      </c>
    </row>
    <row r="14" spans="1:9" x14ac:dyDescent="0.2">
      <c r="A14" s="187"/>
      <c r="B14" s="179"/>
      <c r="C14" s="180"/>
      <c r="D14" s="181"/>
      <c r="E14" s="181">
        <f t="shared" si="0"/>
        <v>24893.54</v>
      </c>
      <c r="F14" s="182"/>
      <c r="G14" s="182">
        <f t="shared" si="1"/>
        <v>0</v>
      </c>
      <c r="H14" s="182">
        <f t="shared" si="2"/>
        <v>24893.54</v>
      </c>
    </row>
    <row r="15" spans="1:9" x14ac:dyDescent="0.2">
      <c r="A15" s="187"/>
      <c r="B15" s="179"/>
      <c r="C15" s="180"/>
      <c r="D15" s="181"/>
      <c r="E15" s="181">
        <f t="shared" si="0"/>
        <v>24893.54</v>
      </c>
      <c r="F15" s="185"/>
      <c r="G15" s="182">
        <f t="shared" si="1"/>
        <v>0</v>
      </c>
      <c r="H15" s="182">
        <f t="shared" si="2"/>
        <v>24893.54</v>
      </c>
    </row>
    <row r="16" spans="1:9" x14ac:dyDescent="0.2">
      <c r="A16" s="187"/>
      <c r="B16" s="179"/>
      <c r="C16" s="180"/>
      <c r="D16" s="181"/>
      <c r="E16" s="181">
        <f t="shared" si="0"/>
        <v>24893.54</v>
      </c>
      <c r="F16" s="185"/>
      <c r="G16" s="182">
        <f t="shared" si="1"/>
        <v>0</v>
      </c>
      <c r="H16" s="182">
        <f t="shared" si="2"/>
        <v>24893.54</v>
      </c>
    </row>
    <row r="17" spans="1:8" x14ac:dyDescent="0.2">
      <c r="A17" s="187"/>
      <c r="B17" s="179"/>
      <c r="C17" s="180"/>
      <c r="D17" s="181"/>
      <c r="E17" s="181">
        <f t="shared" si="0"/>
        <v>24893.54</v>
      </c>
      <c r="F17" s="185"/>
      <c r="G17" s="182">
        <f t="shared" si="1"/>
        <v>0</v>
      </c>
      <c r="H17" s="182">
        <f t="shared" si="2"/>
        <v>24893.54</v>
      </c>
    </row>
    <row r="18" spans="1:8" x14ac:dyDescent="0.2">
      <c r="A18" s="187"/>
      <c r="B18" s="179"/>
      <c r="C18" s="180"/>
      <c r="D18" s="181"/>
      <c r="E18" s="181">
        <f t="shared" si="0"/>
        <v>24893.54</v>
      </c>
      <c r="F18" s="185"/>
      <c r="G18" s="182">
        <f t="shared" si="1"/>
        <v>0</v>
      </c>
      <c r="H18" s="182">
        <f t="shared" si="2"/>
        <v>24893.54</v>
      </c>
    </row>
    <row r="19" spans="1:8" x14ac:dyDescent="0.2">
      <c r="A19" s="178"/>
      <c r="B19" s="179"/>
      <c r="C19" s="180"/>
      <c r="D19" s="181"/>
      <c r="E19" s="181">
        <f t="shared" si="0"/>
        <v>24893.54</v>
      </c>
      <c r="F19" s="182"/>
      <c r="G19" s="182">
        <f t="shared" si="1"/>
        <v>0</v>
      </c>
      <c r="H19" s="182">
        <f t="shared" si="2"/>
        <v>24893.54</v>
      </c>
    </row>
    <row r="20" spans="1:8" x14ac:dyDescent="0.2">
      <c r="A20" s="178"/>
      <c r="B20" s="179"/>
      <c r="C20" s="180"/>
      <c r="D20" s="181"/>
      <c r="E20" s="181">
        <f t="shared" si="0"/>
        <v>24893.54</v>
      </c>
      <c r="F20" s="182"/>
      <c r="G20" s="182">
        <f t="shared" si="1"/>
        <v>0</v>
      </c>
      <c r="H20" s="182">
        <f t="shared" si="2"/>
        <v>24893.54</v>
      </c>
    </row>
    <row r="21" spans="1:8" x14ac:dyDescent="0.2">
      <c r="A21" s="178"/>
      <c r="B21" s="179"/>
      <c r="C21" s="188"/>
      <c r="D21" s="181"/>
      <c r="E21" s="181">
        <f t="shared" si="0"/>
        <v>24893.54</v>
      </c>
      <c r="F21" s="182"/>
      <c r="G21" s="182">
        <f t="shared" si="1"/>
        <v>0</v>
      </c>
      <c r="H21" s="182">
        <f t="shared" si="2"/>
        <v>24893.54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24893.54</v>
      </c>
      <c r="E23" s="194"/>
      <c r="F23" s="194">
        <f>SUM(F9:F22)</f>
        <v>0</v>
      </c>
      <c r="G23" s="194"/>
      <c r="H23" s="194">
        <f>D23-F23</f>
        <v>24893.54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BF60-9E96-4F6E-B6B3-BC2373F478B1}">
  <sheetPr>
    <tabColor rgb="FF0070C0"/>
  </sheetPr>
  <dimension ref="A1:I627"/>
  <sheetViews>
    <sheetView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60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3">
        <v>4827.49</v>
      </c>
      <c r="E9" s="181">
        <f>D9</f>
        <v>4827.49</v>
      </c>
      <c r="F9" s="182"/>
      <c r="G9" s="182"/>
      <c r="H9" s="182">
        <f>E9</f>
        <v>4827.49</v>
      </c>
    </row>
    <row r="10" spans="1:9" x14ac:dyDescent="0.2">
      <c r="A10" s="184" t="s">
        <v>58</v>
      </c>
      <c r="B10" s="132"/>
      <c r="C10" s="180"/>
      <c r="D10" s="181"/>
      <c r="E10" s="181">
        <f t="shared" ref="E10:E21" si="0">E9+D10</f>
        <v>4827.49</v>
      </c>
      <c r="F10" s="185"/>
      <c r="G10" s="182">
        <f t="shared" ref="G10:G21" si="1">G9+F10</f>
        <v>0</v>
      </c>
      <c r="H10" s="182">
        <f t="shared" ref="H10:H21" si="2">H9-F10+D10</f>
        <v>4827.49</v>
      </c>
    </row>
    <row r="11" spans="1:9" x14ac:dyDescent="0.2">
      <c r="A11" s="184"/>
      <c r="B11" s="179"/>
      <c r="C11" s="180"/>
      <c r="D11" s="181"/>
      <c r="E11" s="181">
        <f t="shared" si="0"/>
        <v>4827.49</v>
      </c>
      <c r="F11" s="185"/>
      <c r="G11" s="182">
        <f t="shared" si="1"/>
        <v>0</v>
      </c>
      <c r="H11" s="182">
        <f t="shared" si="2"/>
        <v>4827.49</v>
      </c>
    </row>
    <row r="12" spans="1:9" x14ac:dyDescent="0.2">
      <c r="A12" s="186"/>
      <c r="B12" s="179"/>
      <c r="C12" s="180"/>
      <c r="D12" s="181"/>
      <c r="E12" s="181">
        <f t="shared" si="0"/>
        <v>4827.49</v>
      </c>
      <c r="F12" s="185"/>
      <c r="G12" s="182">
        <f t="shared" si="1"/>
        <v>0</v>
      </c>
      <c r="H12" s="182">
        <f t="shared" si="2"/>
        <v>4827.49</v>
      </c>
    </row>
    <row r="13" spans="1:9" x14ac:dyDescent="0.2">
      <c r="A13" s="187"/>
      <c r="B13" s="179"/>
      <c r="C13" s="180"/>
      <c r="D13" s="181"/>
      <c r="E13" s="181">
        <f t="shared" si="0"/>
        <v>4827.49</v>
      </c>
      <c r="F13" s="185"/>
      <c r="G13" s="182">
        <f t="shared" si="1"/>
        <v>0</v>
      </c>
      <c r="H13" s="182">
        <f t="shared" si="2"/>
        <v>4827.49</v>
      </c>
    </row>
    <row r="14" spans="1:9" x14ac:dyDescent="0.2">
      <c r="A14" s="187"/>
      <c r="B14" s="179"/>
      <c r="C14" s="180"/>
      <c r="D14" s="181"/>
      <c r="E14" s="181">
        <f t="shared" si="0"/>
        <v>4827.49</v>
      </c>
      <c r="F14" s="182"/>
      <c r="G14" s="182">
        <f t="shared" si="1"/>
        <v>0</v>
      </c>
      <c r="H14" s="182">
        <f t="shared" si="2"/>
        <v>4827.49</v>
      </c>
    </row>
    <row r="15" spans="1:9" x14ac:dyDescent="0.2">
      <c r="A15" s="187"/>
      <c r="B15" s="179"/>
      <c r="C15" s="180"/>
      <c r="D15" s="181"/>
      <c r="E15" s="181">
        <f t="shared" si="0"/>
        <v>4827.49</v>
      </c>
      <c r="F15" s="185"/>
      <c r="G15" s="182">
        <f t="shared" si="1"/>
        <v>0</v>
      </c>
      <c r="H15" s="182">
        <f t="shared" si="2"/>
        <v>4827.49</v>
      </c>
    </row>
    <row r="16" spans="1:9" x14ac:dyDescent="0.2">
      <c r="A16" s="187"/>
      <c r="B16" s="179"/>
      <c r="C16" s="180"/>
      <c r="D16" s="181"/>
      <c r="E16" s="181">
        <f t="shared" si="0"/>
        <v>4827.49</v>
      </c>
      <c r="F16" s="185"/>
      <c r="G16" s="182">
        <f t="shared" si="1"/>
        <v>0</v>
      </c>
      <c r="H16" s="182">
        <f t="shared" si="2"/>
        <v>4827.49</v>
      </c>
    </row>
    <row r="17" spans="1:8" x14ac:dyDescent="0.2">
      <c r="A17" s="187"/>
      <c r="B17" s="179"/>
      <c r="C17" s="180"/>
      <c r="D17" s="181"/>
      <c r="E17" s="181">
        <f t="shared" si="0"/>
        <v>4827.49</v>
      </c>
      <c r="F17" s="185"/>
      <c r="G17" s="182">
        <f t="shared" si="1"/>
        <v>0</v>
      </c>
      <c r="H17" s="182">
        <f t="shared" si="2"/>
        <v>4827.49</v>
      </c>
    </row>
    <row r="18" spans="1:8" x14ac:dyDescent="0.2">
      <c r="A18" s="187"/>
      <c r="B18" s="179"/>
      <c r="C18" s="180"/>
      <c r="D18" s="181"/>
      <c r="E18" s="181">
        <f t="shared" si="0"/>
        <v>4827.49</v>
      </c>
      <c r="F18" s="185"/>
      <c r="G18" s="182">
        <f t="shared" si="1"/>
        <v>0</v>
      </c>
      <c r="H18" s="182">
        <f t="shared" si="2"/>
        <v>4827.49</v>
      </c>
    </row>
    <row r="19" spans="1:8" x14ac:dyDescent="0.2">
      <c r="A19" s="178"/>
      <c r="B19" s="179"/>
      <c r="C19" s="180"/>
      <c r="D19" s="181"/>
      <c r="E19" s="181">
        <f t="shared" si="0"/>
        <v>4827.49</v>
      </c>
      <c r="F19" s="182"/>
      <c r="G19" s="182">
        <f t="shared" si="1"/>
        <v>0</v>
      </c>
      <c r="H19" s="182">
        <f t="shared" si="2"/>
        <v>4827.49</v>
      </c>
    </row>
    <row r="20" spans="1:8" x14ac:dyDescent="0.2">
      <c r="A20" s="178"/>
      <c r="B20" s="179"/>
      <c r="C20" s="180"/>
      <c r="D20" s="181"/>
      <c r="E20" s="181">
        <f t="shared" si="0"/>
        <v>4827.49</v>
      </c>
      <c r="F20" s="182"/>
      <c r="G20" s="182">
        <f t="shared" si="1"/>
        <v>0</v>
      </c>
      <c r="H20" s="182">
        <f t="shared" si="2"/>
        <v>4827.49</v>
      </c>
    </row>
    <row r="21" spans="1:8" x14ac:dyDescent="0.2">
      <c r="A21" s="178"/>
      <c r="B21" s="179"/>
      <c r="C21" s="188"/>
      <c r="D21" s="181"/>
      <c r="E21" s="181">
        <f t="shared" si="0"/>
        <v>4827.49</v>
      </c>
      <c r="F21" s="182"/>
      <c r="G21" s="182">
        <f t="shared" si="1"/>
        <v>0</v>
      </c>
      <c r="H21" s="182">
        <f t="shared" si="2"/>
        <v>4827.49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4827.49</v>
      </c>
      <c r="E23" s="194"/>
      <c r="F23" s="194">
        <f>SUM(F9:F22)</f>
        <v>0</v>
      </c>
      <c r="G23" s="194"/>
      <c r="H23" s="194">
        <f>D23-F23</f>
        <v>4827.49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1D7A-8BAA-4409-B3A0-864E203712DE}">
  <sheetPr>
    <tabColor rgb="FF0070C0"/>
  </sheetPr>
  <dimension ref="A1:I627"/>
  <sheetViews>
    <sheetView workbookViewId="0">
      <selection activeCell="D9" sqref="D9"/>
    </sheetView>
  </sheetViews>
  <sheetFormatPr defaultColWidth="11.42578125" defaultRowHeight="12.75" x14ac:dyDescent="0.2"/>
  <cols>
    <col min="1" max="1" width="24.85546875" style="197" customWidth="1"/>
    <col min="2" max="2" width="9.140625" style="198" customWidth="1"/>
    <col min="3" max="3" width="25" style="199" bestFit="1" customWidth="1"/>
    <col min="4" max="4" width="12.85546875" style="183" customWidth="1"/>
    <col min="5" max="5" width="13.5703125" style="201" customWidth="1"/>
    <col min="6" max="6" width="12.42578125" style="201" customWidth="1"/>
    <col min="7" max="7" width="10.5703125" style="201" customWidth="1"/>
    <col min="8" max="8" width="10.5703125" style="183" bestFit="1" customWidth="1"/>
    <col min="9" max="256" width="11.42578125" style="183"/>
    <col min="257" max="257" width="24.85546875" style="183" customWidth="1"/>
    <col min="258" max="258" width="9.140625" style="183" customWidth="1"/>
    <col min="259" max="259" width="25" style="183" bestFit="1" customWidth="1"/>
    <col min="260" max="260" width="12.85546875" style="183" customWidth="1"/>
    <col min="261" max="261" width="13.5703125" style="183" customWidth="1"/>
    <col min="262" max="262" width="12.42578125" style="183" customWidth="1"/>
    <col min="263" max="263" width="10.5703125" style="183" customWidth="1"/>
    <col min="264" max="264" width="10.5703125" style="183" bestFit="1" customWidth="1"/>
    <col min="265" max="512" width="11.42578125" style="183"/>
    <col min="513" max="513" width="24.85546875" style="183" customWidth="1"/>
    <col min="514" max="514" width="9.140625" style="183" customWidth="1"/>
    <col min="515" max="515" width="25" style="183" bestFit="1" customWidth="1"/>
    <col min="516" max="516" width="12.85546875" style="183" customWidth="1"/>
    <col min="517" max="517" width="13.5703125" style="183" customWidth="1"/>
    <col min="518" max="518" width="12.42578125" style="183" customWidth="1"/>
    <col min="519" max="519" width="10.5703125" style="183" customWidth="1"/>
    <col min="520" max="520" width="10.5703125" style="183" bestFit="1" customWidth="1"/>
    <col min="521" max="768" width="11.42578125" style="183"/>
    <col min="769" max="769" width="24.85546875" style="183" customWidth="1"/>
    <col min="770" max="770" width="9.140625" style="183" customWidth="1"/>
    <col min="771" max="771" width="25" style="183" bestFit="1" customWidth="1"/>
    <col min="772" max="772" width="12.85546875" style="183" customWidth="1"/>
    <col min="773" max="773" width="13.5703125" style="183" customWidth="1"/>
    <col min="774" max="774" width="12.42578125" style="183" customWidth="1"/>
    <col min="775" max="775" width="10.5703125" style="183" customWidth="1"/>
    <col min="776" max="776" width="10.5703125" style="183" bestFit="1" customWidth="1"/>
    <col min="777" max="1024" width="11.42578125" style="183"/>
    <col min="1025" max="1025" width="24.85546875" style="183" customWidth="1"/>
    <col min="1026" max="1026" width="9.140625" style="183" customWidth="1"/>
    <col min="1027" max="1027" width="25" style="183" bestFit="1" customWidth="1"/>
    <col min="1028" max="1028" width="12.85546875" style="183" customWidth="1"/>
    <col min="1029" max="1029" width="13.5703125" style="183" customWidth="1"/>
    <col min="1030" max="1030" width="12.42578125" style="183" customWidth="1"/>
    <col min="1031" max="1031" width="10.5703125" style="183" customWidth="1"/>
    <col min="1032" max="1032" width="10.5703125" style="183" bestFit="1" customWidth="1"/>
    <col min="1033" max="1280" width="11.42578125" style="183"/>
    <col min="1281" max="1281" width="24.85546875" style="183" customWidth="1"/>
    <col min="1282" max="1282" width="9.140625" style="183" customWidth="1"/>
    <col min="1283" max="1283" width="25" style="183" bestFit="1" customWidth="1"/>
    <col min="1284" max="1284" width="12.85546875" style="183" customWidth="1"/>
    <col min="1285" max="1285" width="13.5703125" style="183" customWidth="1"/>
    <col min="1286" max="1286" width="12.42578125" style="183" customWidth="1"/>
    <col min="1287" max="1287" width="10.5703125" style="183" customWidth="1"/>
    <col min="1288" max="1288" width="10.5703125" style="183" bestFit="1" customWidth="1"/>
    <col min="1289" max="1536" width="11.42578125" style="183"/>
    <col min="1537" max="1537" width="24.85546875" style="183" customWidth="1"/>
    <col min="1538" max="1538" width="9.140625" style="183" customWidth="1"/>
    <col min="1539" max="1539" width="25" style="183" bestFit="1" customWidth="1"/>
    <col min="1540" max="1540" width="12.85546875" style="183" customWidth="1"/>
    <col min="1541" max="1541" width="13.5703125" style="183" customWidth="1"/>
    <col min="1542" max="1542" width="12.42578125" style="183" customWidth="1"/>
    <col min="1543" max="1543" width="10.5703125" style="183" customWidth="1"/>
    <col min="1544" max="1544" width="10.5703125" style="183" bestFit="1" customWidth="1"/>
    <col min="1545" max="1792" width="11.42578125" style="183"/>
    <col min="1793" max="1793" width="24.85546875" style="183" customWidth="1"/>
    <col min="1794" max="1794" width="9.140625" style="183" customWidth="1"/>
    <col min="1795" max="1795" width="25" style="183" bestFit="1" customWidth="1"/>
    <col min="1796" max="1796" width="12.85546875" style="183" customWidth="1"/>
    <col min="1797" max="1797" width="13.5703125" style="183" customWidth="1"/>
    <col min="1798" max="1798" width="12.42578125" style="183" customWidth="1"/>
    <col min="1799" max="1799" width="10.5703125" style="183" customWidth="1"/>
    <col min="1800" max="1800" width="10.5703125" style="183" bestFit="1" customWidth="1"/>
    <col min="1801" max="2048" width="11.42578125" style="183"/>
    <col min="2049" max="2049" width="24.85546875" style="183" customWidth="1"/>
    <col min="2050" max="2050" width="9.140625" style="183" customWidth="1"/>
    <col min="2051" max="2051" width="25" style="183" bestFit="1" customWidth="1"/>
    <col min="2052" max="2052" width="12.85546875" style="183" customWidth="1"/>
    <col min="2053" max="2053" width="13.5703125" style="183" customWidth="1"/>
    <col min="2054" max="2054" width="12.42578125" style="183" customWidth="1"/>
    <col min="2055" max="2055" width="10.5703125" style="183" customWidth="1"/>
    <col min="2056" max="2056" width="10.5703125" style="183" bestFit="1" customWidth="1"/>
    <col min="2057" max="2304" width="11.42578125" style="183"/>
    <col min="2305" max="2305" width="24.85546875" style="183" customWidth="1"/>
    <col min="2306" max="2306" width="9.140625" style="183" customWidth="1"/>
    <col min="2307" max="2307" width="25" style="183" bestFit="1" customWidth="1"/>
    <col min="2308" max="2308" width="12.85546875" style="183" customWidth="1"/>
    <col min="2309" max="2309" width="13.5703125" style="183" customWidth="1"/>
    <col min="2310" max="2310" width="12.42578125" style="183" customWidth="1"/>
    <col min="2311" max="2311" width="10.5703125" style="183" customWidth="1"/>
    <col min="2312" max="2312" width="10.5703125" style="183" bestFit="1" customWidth="1"/>
    <col min="2313" max="2560" width="11.42578125" style="183"/>
    <col min="2561" max="2561" width="24.85546875" style="183" customWidth="1"/>
    <col min="2562" max="2562" width="9.140625" style="183" customWidth="1"/>
    <col min="2563" max="2563" width="25" style="183" bestFit="1" customWidth="1"/>
    <col min="2564" max="2564" width="12.85546875" style="183" customWidth="1"/>
    <col min="2565" max="2565" width="13.5703125" style="183" customWidth="1"/>
    <col min="2566" max="2566" width="12.42578125" style="183" customWidth="1"/>
    <col min="2567" max="2567" width="10.5703125" style="183" customWidth="1"/>
    <col min="2568" max="2568" width="10.5703125" style="183" bestFit="1" customWidth="1"/>
    <col min="2569" max="2816" width="11.42578125" style="183"/>
    <col min="2817" max="2817" width="24.85546875" style="183" customWidth="1"/>
    <col min="2818" max="2818" width="9.140625" style="183" customWidth="1"/>
    <col min="2819" max="2819" width="25" style="183" bestFit="1" customWidth="1"/>
    <col min="2820" max="2820" width="12.85546875" style="183" customWidth="1"/>
    <col min="2821" max="2821" width="13.5703125" style="183" customWidth="1"/>
    <col min="2822" max="2822" width="12.42578125" style="183" customWidth="1"/>
    <col min="2823" max="2823" width="10.5703125" style="183" customWidth="1"/>
    <col min="2824" max="2824" width="10.5703125" style="183" bestFit="1" customWidth="1"/>
    <col min="2825" max="3072" width="11.42578125" style="183"/>
    <col min="3073" max="3073" width="24.85546875" style="183" customWidth="1"/>
    <col min="3074" max="3074" width="9.140625" style="183" customWidth="1"/>
    <col min="3075" max="3075" width="25" style="183" bestFit="1" customWidth="1"/>
    <col min="3076" max="3076" width="12.85546875" style="183" customWidth="1"/>
    <col min="3077" max="3077" width="13.5703125" style="183" customWidth="1"/>
    <col min="3078" max="3078" width="12.42578125" style="183" customWidth="1"/>
    <col min="3079" max="3079" width="10.5703125" style="183" customWidth="1"/>
    <col min="3080" max="3080" width="10.5703125" style="183" bestFit="1" customWidth="1"/>
    <col min="3081" max="3328" width="11.42578125" style="183"/>
    <col min="3329" max="3329" width="24.85546875" style="183" customWidth="1"/>
    <col min="3330" max="3330" width="9.140625" style="183" customWidth="1"/>
    <col min="3331" max="3331" width="25" style="183" bestFit="1" customWidth="1"/>
    <col min="3332" max="3332" width="12.85546875" style="183" customWidth="1"/>
    <col min="3333" max="3333" width="13.5703125" style="183" customWidth="1"/>
    <col min="3334" max="3334" width="12.42578125" style="183" customWidth="1"/>
    <col min="3335" max="3335" width="10.5703125" style="183" customWidth="1"/>
    <col min="3336" max="3336" width="10.5703125" style="183" bestFit="1" customWidth="1"/>
    <col min="3337" max="3584" width="11.42578125" style="183"/>
    <col min="3585" max="3585" width="24.85546875" style="183" customWidth="1"/>
    <col min="3586" max="3586" width="9.140625" style="183" customWidth="1"/>
    <col min="3587" max="3587" width="25" style="183" bestFit="1" customWidth="1"/>
    <col min="3588" max="3588" width="12.85546875" style="183" customWidth="1"/>
    <col min="3589" max="3589" width="13.5703125" style="183" customWidth="1"/>
    <col min="3590" max="3590" width="12.42578125" style="183" customWidth="1"/>
    <col min="3591" max="3591" width="10.5703125" style="183" customWidth="1"/>
    <col min="3592" max="3592" width="10.5703125" style="183" bestFit="1" customWidth="1"/>
    <col min="3593" max="3840" width="11.42578125" style="183"/>
    <col min="3841" max="3841" width="24.85546875" style="183" customWidth="1"/>
    <col min="3842" max="3842" width="9.140625" style="183" customWidth="1"/>
    <col min="3843" max="3843" width="25" style="183" bestFit="1" customWidth="1"/>
    <col min="3844" max="3844" width="12.85546875" style="183" customWidth="1"/>
    <col min="3845" max="3845" width="13.5703125" style="183" customWidth="1"/>
    <col min="3846" max="3846" width="12.42578125" style="183" customWidth="1"/>
    <col min="3847" max="3847" width="10.5703125" style="183" customWidth="1"/>
    <col min="3848" max="3848" width="10.5703125" style="183" bestFit="1" customWidth="1"/>
    <col min="3849" max="4096" width="11.42578125" style="183"/>
    <col min="4097" max="4097" width="24.85546875" style="183" customWidth="1"/>
    <col min="4098" max="4098" width="9.140625" style="183" customWidth="1"/>
    <col min="4099" max="4099" width="25" style="183" bestFit="1" customWidth="1"/>
    <col min="4100" max="4100" width="12.85546875" style="183" customWidth="1"/>
    <col min="4101" max="4101" width="13.5703125" style="183" customWidth="1"/>
    <col min="4102" max="4102" width="12.42578125" style="183" customWidth="1"/>
    <col min="4103" max="4103" width="10.5703125" style="183" customWidth="1"/>
    <col min="4104" max="4104" width="10.5703125" style="183" bestFit="1" customWidth="1"/>
    <col min="4105" max="4352" width="11.42578125" style="183"/>
    <col min="4353" max="4353" width="24.85546875" style="183" customWidth="1"/>
    <col min="4354" max="4354" width="9.140625" style="183" customWidth="1"/>
    <col min="4355" max="4355" width="25" style="183" bestFit="1" customWidth="1"/>
    <col min="4356" max="4356" width="12.85546875" style="183" customWidth="1"/>
    <col min="4357" max="4357" width="13.5703125" style="183" customWidth="1"/>
    <col min="4358" max="4358" width="12.42578125" style="183" customWidth="1"/>
    <col min="4359" max="4359" width="10.5703125" style="183" customWidth="1"/>
    <col min="4360" max="4360" width="10.5703125" style="183" bestFit="1" customWidth="1"/>
    <col min="4361" max="4608" width="11.42578125" style="183"/>
    <col min="4609" max="4609" width="24.85546875" style="183" customWidth="1"/>
    <col min="4610" max="4610" width="9.140625" style="183" customWidth="1"/>
    <col min="4611" max="4611" width="25" style="183" bestFit="1" customWidth="1"/>
    <col min="4612" max="4612" width="12.85546875" style="183" customWidth="1"/>
    <col min="4613" max="4613" width="13.5703125" style="183" customWidth="1"/>
    <col min="4614" max="4614" width="12.42578125" style="183" customWidth="1"/>
    <col min="4615" max="4615" width="10.5703125" style="183" customWidth="1"/>
    <col min="4616" max="4616" width="10.5703125" style="183" bestFit="1" customWidth="1"/>
    <col min="4617" max="4864" width="11.42578125" style="183"/>
    <col min="4865" max="4865" width="24.85546875" style="183" customWidth="1"/>
    <col min="4866" max="4866" width="9.140625" style="183" customWidth="1"/>
    <col min="4867" max="4867" width="25" style="183" bestFit="1" customWidth="1"/>
    <col min="4868" max="4868" width="12.85546875" style="183" customWidth="1"/>
    <col min="4869" max="4869" width="13.5703125" style="183" customWidth="1"/>
    <col min="4870" max="4870" width="12.42578125" style="183" customWidth="1"/>
    <col min="4871" max="4871" width="10.5703125" style="183" customWidth="1"/>
    <col min="4872" max="4872" width="10.5703125" style="183" bestFit="1" customWidth="1"/>
    <col min="4873" max="5120" width="11.42578125" style="183"/>
    <col min="5121" max="5121" width="24.85546875" style="183" customWidth="1"/>
    <col min="5122" max="5122" width="9.140625" style="183" customWidth="1"/>
    <col min="5123" max="5123" width="25" style="183" bestFit="1" customWidth="1"/>
    <col min="5124" max="5124" width="12.85546875" style="183" customWidth="1"/>
    <col min="5125" max="5125" width="13.5703125" style="183" customWidth="1"/>
    <col min="5126" max="5126" width="12.42578125" style="183" customWidth="1"/>
    <col min="5127" max="5127" width="10.5703125" style="183" customWidth="1"/>
    <col min="5128" max="5128" width="10.5703125" style="183" bestFit="1" customWidth="1"/>
    <col min="5129" max="5376" width="11.42578125" style="183"/>
    <col min="5377" max="5377" width="24.85546875" style="183" customWidth="1"/>
    <col min="5378" max="5378" width="9.140625" style="183" customWidth="1"/>
    <col min="5379" max="5379" width="25" style="183" bestFit="1" customWidth="1"/>
    <col min="5380" max="5380" width="12.85546875" style="183" customWidth="1"/>
    <col min="5381" max="5381" width="13.5703125" style="183" customWidth="1"/>
    <col min="5382" max="5382" width="12.42578125" style="183" customWidth="1"/>
    <col min="5383" max="5383" width="10.5703125" style="183" customWidth="1"/>
    <col min="5384" max="5384" width="10.5703125" style="183" bestFit="1" customWidth="1"/>
    <col min="5385" max="5632" width="11.42578125" style="183"/>
    <col min="5633" max="5633" width="24.85546875" style="183" customWidth="1"/>
    <col min="5634" max="5634" width="9.140625" style="183" customWidth="1"/>
    <col min="5635" max="5635" width="25" style="183" bestFit="1" customWidth="1"/>
    <col min="5636" max="5636" width="12.85546875" style="183" customWidth="1"/>
    <col min="5637" max="5637" width="13.5703125" style="183" customWidth="1"/>
    <col min="5638" max="5638" width="12.42578125" style="183" customWidth="1"/>
    <col min="5639" max="5639" width="10.5703125" style="183" customWidth="1"/>
    <col min="5640" max="5640" width="10.5703125" style="183" bestFit="1" customWidth="1"/>
    <col min="5641" max="5888" width="11.42578125" style="183"/>
    <col min="5889" max="5889" width="24.85546875" style="183" customWidth="1"/>
    <col min="5890" max="5890" width="9.140625" style="183" customWidth="1"/>
    <col min="5891" max="5891" width="25" style="183" bestFit="1" customWidth="1"/>
    <col min="5892" max="5892" width="12.85546875" style="183" customWidth="1"/>
    <col min="5893" max="5893" width="13.5703125" style="183" customWidth="1"/>
    <col min="5894" max="5894" width="12.42578125" style="183" customWidth="1"/>
    <col min="5895" max="5895" width="10.5703125" style="183" customWidth="1"/>
    <col min="5896" max="5896" width="10.5703125" style="183" bestFit="1" customWidth="1"/>
    <col min="5897" max="6144" width="11.42578125" style="183"/>
    <col min="6145" max="6145" width="24.85546875" style="183" customWidth="1"/>
    <col min="6146" max="6146" width="9.140625" style="183" customWidth="1"/>
    <col min="6147" max="6147" width="25" style="183" bestFit="1" customWidth="1"/>
    <col min="6148" max="6148" width="12.85546875" style="183" customWidth="1"/>
    <col min="6149" max="6149" width="13.5703125" style="183" customWidth="1"/>
    <col min="6150" max="6150" width="12.42578125" style="183" customWidth="1"/>
    <col min="6151" max="6151" width="10.5703125" style="183" customWidth="1"/>
    <col min="6152" max="6152" width="10.5703125" style="183" bestFit="1" customWidth="1"/>
    <col min="6153" max="6400" width="11.42578125" style="183"/>
    <col min="6401" max="6401" width="24.85546875" style="183" customWidth="1"/>
    <col min="6402" max="6402" width="9.140625" style="183" customWidth="1"/>
    <col min="6403" max="6403" width="25" style="183" bestFit="1" customWidth="1"/>
    <col min="6404" max="6404" width="12.85546875" style="183" customWidth="1"/>
    <col min="6405" max="6405" width="13.5703125" style="183" customWidth="1"/>
    <col min="6406" max="6406" width="12.42578125" style="183" customWidth="1"/>
    <col min="6407" max="6407" width="10.5703125" style="183" customWidth="1"/>
    <col min="6408" max="6408" width="10.5703125" style="183" bestFit="1" customWidth="1"/>
    <col min="6409" max="6656" width="11.42578125" style="183"/>
    <col min="6657" max="6657" width="24.85546875" style="183" customWidth="1"/>
    <col min="6658" max="6658" width="9.140625" style="183" customWidth="1"/>
    <col min="6659" max="6659" width="25" style="183" bestFit="1" customWidth="1"/>
    <col min="6660" max="6660" width="12.85546875" style="183" customWidth="1"/>
    <col min="6661" max="6661" width="13.5703125" style="183" customWidth="1"/>
    <col min="6662" max="6662" width="12.42578125" style="183" customWidth="1"/>
    <col min="6663" max="6663" width="10.5703125" style="183" customWidth="1"/>
    <col min="6664" max="6664" width="10.5703125" style="183" bestFit="1" customWidth="1"/>
    <col min="6665" max="6912" width="11.42578125" style="183"/>
    <col min="6913" max="6913" width="24.85546875" style="183" customWidth="1"/>
    <col min="6914" max="6914" width="9.140625" style="183" customWidth="1"/>
    <col min="6915" max="6915" width="25" style="183" bestFit="1" customWidth="1"/>
    <col min="6916" max="6916" width="12.85546875" style="183" customWidth="1"/>
    <col min="6917" max="6917" width="13.5703125" style="183" customWidth="1"/>
    <col min="6918" max="6918" width="12.42578125" style="183" customWidth="1"/>
    <col min="6919" max="6919" width="10.5703125" style="183" customWidth="1"/>
    <col min="6920" max="6920" width="10.5703125" style="183" bestFit="1" customWidth="1"/>
    <col min="6921" max="7168" width="11.42578125" style="183"/>
    <col min="7169" max="7169" width="24.85546875" style="183" customWidth="1"/>
    <col min="7170" max="7170" width="9.140625" style="183" customWidth="1"/>
    <col min="7171" max="7171" width="25" style="183" bestFit="1" customWidth="1"/>
    <col min="7172" max="7172" width="12.85546875" style="183" customWidth="1"/>
    <col min="7173" max="7173" width="13.5703125" style="183" customWidth="1"/>
    <col min="7174" max="7174" width="12.42578125" style="183" customWidth="1"/>
    <col min="7175" max="7175" width="10.5703125" style="183" customWidth="1"/>
    <col min="7176" max="7176" width="10.5703125" style="183" bestFit="1" customWidth="1"/>
    <col min="7177" max="7424" width="11.42578125" style="183"/>
    <col min="7425" max="7425" width="24.85546875" style="183" customWidth="1"/>
    <col min="7426" max="7426" width="9.140625" style="183" customWidth="1"/>
    <col min="7427" max="7427" width="25" style="183" bestFit="1" customWidth="1"/>
    <col min="7428" max="7428" width="12.85546875" style="183" customWidth="1"/>
    <col min="7429" max="7429" width="13.5703125" style="183" customWidth="1"/>
    <col min="7430" max="7430" width="12.42578125" style="183" customWidth="1"/>
    <col min="7431" max="7431" width="10.5703125" style="183" customWidth="1"/>
    <col min="7432" max="7432" width="10.5703125" style="183" bestFit="1" customWidth="1"/>
    <col min="7433" max="7680" width="11.42578125" style="183"/>
    <col min="7681" max="7681" width="24.85546875" style="183" customWidth="1"/>
    <col min="7682" max="7682" width="9.140625" style="183" customWidth="1"/>
    <col min="7683" max="7683" width="25" style="183" bestFit="1" customWidth="1"/>
    <col min="7684" max="7684" width="12.85546875" style="183" customWidth="1"/>
    <col min="7685" max="7685" width="13.5703125" style="183" customWidth="1"/>
    <col min="7686" max="7686" width="12.42578125" style="183" customWidth="1"/>
    <col min="7687" max="7687" width="10.5703125" style="183" customWidth="1"/>
    <col min="7688" max="7688" width="10.5703125" style="183" bestFit="1" customWidth="1"/>
    <col min="7689" max="7936" width="11.42578125" style="183"/>
    <col min="7937" max="7937" width="24.85546875" style="183" customWidth="1"/>
    <col min="7938" max="7938" width="9.140625" style="183" customWidth="1"/>
    <col min="7939" max="7939" width="25" style="183" bestFit="1" customWidth="1"/>
    <col min="7940" max="7940" width="12.85546875" style="183" customWidth="1"/>
    <col min="7941" max="7941" width="13.5703125" style="183" customWidth="1"/>
    <col min="7942" max="7942" width="12.42578125" style="183" customWidth="1"/>
    <col min="7943" max="7943" width="10.5703125" style="183" customWidth="1"/>
    <col min="7944" max="7944" width="10.5703125" style="183" bestFit="1" customWidth="1"/>
    <col min="7945" max="8192" width="11.42578125" style="183"/>
    <col min="8193" max="8193" width="24.85546875" style="183" customWidth="1"/>
    <col min="8194" max="8194" width="9.140625" style="183" customWidth="1"/>
    <col min="8195" max="8195" width="25" style="183" bestFit="1" customWidth="1"/>
    <col min="8196" max="8196" width="12.85546875" style="183" customWidth="1"/>
    <col min="8197" max="8197" width="13.5703125" style="183" customWidth="1"/>
    <col min="8198" max="8198" width="12.42578125" style="183" customWidth="1"/>
    <col min="8199" max="8199" width="10.5703125" style="183" customWidth="1"/>
    <col min="8200" max="8200" width="10.5703125" style="183" bestFit="1" customWidth="1"/>
    <col min="8201" max="8448" width="11.42578125" style="183"/>
    <col min="8449" max="8449" width="24.85546875" style="183" customWidth="1"/>
    <col min="8450" max="8450" width="9.140625" style="183" customWidth="1"/>
    <col min="8451" max="8451" width="25" style="183" bestFit="1" customWidth="1"/>
    <col min="8452" max="8452" width="12.85546875" style="183" customWidth="1"/>
    <col min="8453" max="8453" width="13.5703125" style="183" customWidth="1"/>
    <col min="8454" max="8454" width="12.42578125" style="183" customWidth="1"/>
    <col min="8455" max="8455" width="10.5703125" style="183" customWidth="1"/>
    <col min="8456" max="8456" width="10.5703125" style="183" bestFit="1" customWidth="1"/>
    <col min="8457" max="8704" width="11.42578125" style="183"/>
    <col min="8705" max="8705" width="24.85546875" style="183" customWidth="1"/>
    <col min="8706" max="8706" width="9.140625" style="183" customWidth="1"/>
    <col min="8707" max="8707" width="25" style="183" bestFit="1" customWidth="1"/>
    <col min="8708" max="8708" width="12.85546875" style="183" customWidth="1"/>
    <col min="8709" max="8709" width="13.5703125" style="183" customWidth="1"/>
    <col min="8710" max="8710" width="12.42578125" style="183" customWidth="1"/>
    <col min="8711" max="8711" width="10.5703125" style="183" customWidth="1"/>
    <col min="8712" max="8712" width="10.5703125" style="183" bestFit="1" customWidth="1"/>
    <col min="8713" max="8960" width="11.42578125" style="183"/>
    <col min="8961" max="8961" width="24.85546875" style="183" customWidth="1"/>
    <col min="8962" max="8962" width="9.140625" style="183" customWidth="1"/>
    <col min="8963" max="8963" width="25" style="183" bestFit="1" customWidth="1"/>
    <col min="8964" max="8964" width="12.85546875" style="183" customWidth="1"/>
    <col min="8965" max="8965" width="13.5703125" style="183" customWidth="1"/>
    <col min="8966" max="8966" width="12.42578125" style="183" customWidth="1"/>
    <col min="8967" max="8967" width="10.5703125" style="183" customWidth="1"/>
    <col min="8968" max="8968" width="10.5703125" style="183" bestFit="1" customWidth="1"/>
    <col min="8969" max="9216" width="11.42578125" style="183"/>
    <col min="9217" max="9217" width="24.85546875" style="183" customWidth="1"/>
    <col min="9218" max="9218" width="9.140625" style="183" customWidth="1"/>
    <col min="9219" max="9219" width="25" style="183" bestFit="1" customWidth="1"/>
    <col min="9220" max="9220" width="12.85546875" style="183" customWidth="1"/>
    <col min="9221" max="9221" width="13.5703125" style="183" customWidth="1"/>
    <col min="9222" max="9222" width="12.42578125" style="183" customWidth="1"/>
    <col min="9223" max="9223" width="10.5703125" style="183" customWidth="1"/>
    <col min="9224" max="9224" width="10.5703125" style="183" bestFit="1" customWidth="1"/>
    <col min="9225" max="9472" width="11.42578125" style="183"/>
    <col min="9473" max="9473" width="24.85546875" style="183" customWidth="1"/>
    <col min="9474" max="9474" width="9.140625" style="183" customWidth="1"/>
    <col min="9475" max="9475" width="25" style="183" bestFit="1" customWidth="1"/>
    <col min="9476" max="9476" width="12.85546875" style="183" customWidth="1"/>
    <col min="9477" max="9477" width="13.5703125" style="183" customWidth="1"/>
    <col min="9478" max="9478" width="12.42578125" style="183" customWidth="1"/>
    <col min="9479" max="9479" width="10.5703125" style="183" customWidth="1"/>
    <col min="9480" max="9480" width="10.5703125" style="183" bestFit="1" customWidth="1"/>
    <col min="9481" max="9728" width="11.42578125" style="183"/>
    <col min="9729" max="9729" width="24.85546875" style="183" customWidth="1"/>
    <col min="9730" max="9730" width="9.140625" style="183" customWidth="1"/>
    <col min="9731" max="9731" width="25" style="183" bestFit="1" customWidth="1"/>
    <col min="9732" max="9732" width="12.85546875" style="183" customWidth="1"/>
    <col min="9733" max="9733" width="13.5703125" style="183" customWidth="1"/>
    <col min="9734" max="9734" width="12.42578125" style="183" customWidth="1"/>
    <col min="9735" max="9735" width="10.5703125" style="183" customWidth="1"/>
    <col min="9736" max="9736" width="10.5703125" style="183" bestFit="1" customWidth="1"/>
    <col min="9737" max="9984" width="11.42578125" style="183"/>
    <col min="9985" max="9985" width="24.85546875" style="183" customWidth="1"/>
    <col min="9986" max="9986" width="9.140625" style="183" customWidth="1"/>
    <col min="9987" max="9987" width="25" style="183" bestFit="1" customWidth="1"/>
    <col min="9988" max="9988" width="12.85546875" style="183" customWidth="1"/>
    <col min="9989" max="9989" width="13.5703125" style="183" customWidth="1"/>
    <col min="9990" max="9990" width="12.42578125" style="183" customWidth="1"/>
    <col min="9991" max="9991" width="10.5703125" style="183" customWidth="1"/>
    <col min="9992" max="9992" width="10.5703125" style="183" bestFit="1" customWidth="1"/>
    <col min="9993" max="10240" width="11.42578125" style="183"/>
    <col min="10241" max="10241" width="24.85546875" style="183" customWidth="1"/>
    <col min="10242" max="10242" width="9.140625" style="183" customWidth="1"/>
    <col min="10243" max="10243" width="25" style="183" bestFit="1" customWidth="1"/>
    <col min="10244" max="10244" width="12.85546875" style="183" customWidth="1"/>
    <col min="10245" max="10245" width="13.5703125" style="183" customWidth="1"/>
    <col min="10246" max="10246" width="12.42578125" style="183" customWidth="1"/>
    <col min="10247" max="10247" width="10.5703125" style="183" customWidth="1"/>
    <col min="10248" max="10248" width="10.5703125" style="183" bestFit="1" customWidth="1"/>
    <col min="10249" max="10496" width="11.42578125" style="183"/>
    <col min="10497" max="10497" width="24.85546875" style="183" customWidth="1"/>
    <col min="10498" max="10498" width="9.140625" style="183" customWidth="1"/>
    <col min="10499" max="10499" width="25" style="183" bestFit="1" customWidth="1"/>
    <col min="10500" max="10500" width="12.85546875" style="183" customWidth="1"/>
    <col min="10501" max="10501" width="13.5703125" style="183" customWidth="1"/>
    <col min="10502" max="10502" width="12.42578125" style="183" customWidth="1"/>
    <col min="10503" max="10503" width="10.5703125" style="183" customWidth="1"/>
    <col min="10504" max="10504" width="10.5703125" style="183" bestFit="1" customWidth="1"/>
    <col min="10505" max="10752" width="11.42578125" style="183"/>
    <col min="10753" max="10753" width="24.85546875" style="183" customWidth="1"/>
    <col min="10754" max="10754" width="9.140625" style="183" customWidth="1"/>
    <col min="10755" max="10755" width="25" style="183" bestFit="1" customWidth="1"/>
    <col min="10756" max="10756" width="12.85546875" style="183" customWidth="1"/>
    <col min="10757" max="10757" width="13.5703125" style="183" customWidth="1"/>
    <col min="10758" max="10758" width="12.42578125" style="183" customWidth="1"/>
    <col min="10759" max="10759" width="10.5703125" style="183" customWidth="1"/>
    <col min="10760" max="10760" width="10.5703125" style="183" bestFit="1" customWidth="1"/>
    <col min="10761" max="11008" width="11.42578125" style="183"/>
    <col min="11009" max="11009" width="24.85546875" style="183" customWidth="1"/>
    <col min="11010" max="11010" width="9.140625" style="183" customWidth="1"/>
    <col min="11011" max="11011" width="25" style="183" bestFit="1" customWidth="1"/>
    <col min="11012" max="11012" width="12.85546875" style="183" customWidth="1"/>
    <col min="11013" max="11013" width="13.5703125" style="183" customWidth="1"/>
    <col min="11014" max="11014" width="12.42578125" style="183" customWidth="1"/>
    <col min="11015" max="11015" width="10.5703125" style="183" customWidth="1"/>
    <col min="11016" max="11016" width="10.5703125" style="183" bestFit="1" customWidth="1"/>
    <col min="11017" max="11264" width="11.42578125" style="183"/>
    <col min="11265" max="11265" width="24.85546875" style="183" customWidth="1"/>
    <col min="11266" max="11266" width="9.140625" style="183" customWidth="1"/>
    <col min="11267" max="11267" width="25" style="183" bestFit="1" customWidth="1"/>
    <col min="11268" max="11268" width="12.85546875" style="183" customWidth="1"/>
    <col min="11269" max="11269" width="13.5703125" style="183" customWidth="1"/>
    <col min="11270" max="11270" width="12.42578125" style="183" customWidth="1"/>
    <col min="11271" max="11271" width="10.5703125" style="183" customWidth="1"/>
    <col min="11272" max="11272" width="10.5703125" style="183" bestFit="1" customWidth="1"/>
    <col min="11273" max="11520" width="11.42578125" style="183"/>
    <col min="11521" max="11521" width="24.85546875" style="183" customWidth="1"/>
    <col min="11522" max="11522" width="9.140625" style="183" customWidth="1"/>
    <col min="11523" max="11523" width="25" style="183" bestFit="1" customWidth="1"/>
    <col min="11524" max="11524" width="12.85546875" style="183" customWidth="1"/>
    <col min="11525" max="11525" width="13.5703125" style="183" customWidth="1"/>
    <col min="11526" max="11526" width="12.42578125" style="183" customWidth="1"/>
    <col min="11527" max="11527" width="10.5703125" style="183" customWidth="1"/>
    <col min="11528" max="11528" width="10.5703125" style="183" bestFit="1" customWidth="1"/>
    <col min="11529" max="11776" width="11.42578125" style="183"/>
    <col min="11777" max="11777" width="24.85546875" style="183" customWidth="1"/>
    <col min="11778" max="11778" width="9.140625" style="183" customWidth="1"/>
    <col min="11779" max="11779" width="25" style="183" bestFit="1" customWidth="1"/>
    <col min="11780" max="11780" width="12.85546875" style="183" customWidth="1"/>
    <col min="11781" max="11781" width="13.5703125" style="183" customWidth="1"/>
    <col min="11782" max="11782" width="12.42578125" style="183" customWidth="1"/>
    <col min="11783" max="11783" width="10.5703125" style="183" customWidth="1"/>
    <col min="11784" max="11784" width="10.5703125" style="183" bestFit="1" customWidth="1"/>
    <col min="11785" max="12032" width="11.42578125" style="183"/>
    <col min="12033" max="12033" width="24.85546875" style="183" customWidth="1"/>
    <col min="12034" max="12034" width="9.140625" style="183" customWidth="1"/>
    <col min="12035" max="12035" width="25" style="183" bestFit="1" customWidth="1"/>
    <col min="12036" max="12036" width="12.85546875" style="183" customWidth="1"/>
    <col min="12037" max="12037" width="13.5703125" style="183" customWidth="1"/>
    <col min="12038" max="12038" width="12.42578125" style="183" customWidth="1"/>
    <col min="12039" max="12039" width="10.5703125" style="183" customWidth="1"/>
    <col min="12040" max="12040" width="10.5703125" style="183" bestFit="1" customWidth="1"/>
    <col min="12041" max="12288" width="11.42578125" style="183"/>
    <col min="12289" max="12289" width="24.85546875" style="183" customWidth="1"/>
    <col min="12290" max="12290" width="9.140625" style="183" customWidth="1"/>
    <col min="12291" max="12291" width="25" style="183" bestFit="1" customWidth="1"/>
    <col min="12292" max="12292" width="12.85546875" style="183" customWidth="1"/>
    <col min="12293" max="12293" width="13.5703125" style="183" customWidth="1"/>
    <col min="12294" max="12294" width="12.42578125" style="183" customWidth="1"/>
    <col min="12295" max="12295" width="10.5703125" style="183" customWidth="1"/>
    <col min="12296" max="12296" width="10.5703125" style="183" bestFit="1" customWidth="1"/>
    <col min="12297" max="12544" width="11.42578125" style="183"/>
    <col min="12545" max="12545" width="24.85546875" style="183" customWidth="1"/>
    <col min="12546" max="12546" width="9.140625" style="183" customWidth="1"/>
    <col min="12547" max="12547" width="25" style="183" bestFit="1" customWidth="1"/>
    <col min="12548" max="12548" width="12.85546875" style="183" customWidth="1"/>
    <col min="12549" max="12549" width="13.5703125" style="183" customWidth="1"/>
    <col min="12550" max="12550" width="12.42578125" style="183" customWidth="1"/>
    <col min="12551" max="12551" width="10.5703125" style="183" customWidth="1"/>
    <col min="12552" max="12552" width="10.5703125" style="183" bestFit="1" customWidth="1"/>
    <col min="12553" max="12800" width="11.42578125" style="183"/>
    <col min="12801" max="12801" width="24.85546875" style="183" customWidth="1"/>
    <col min="12802" max="12802" width="9.140625" style="183" customWidth="1"/>
    <col min="12803" max="12803" width="25" style="183" bestFit="1" customWidth="1"/>
    <col min="12804" max="12804" width="12.85546875" style="183" customWidth="1"/>
    <col min="12805" max="12805" width="13.5703125" style="183" customWidth="1"/>
    <col min="12806" max="12806" width="12.42578125" style="183" customWidth="1"/>
    <col min="12807" max="12807" width="10.5703125" style="183" customWidth="1"/>
    <col min="12808" max="12808" width="10.5703125" style="183" bestFit="1" customWidth="1"/>
    <col min="12809" max="13056" width="11.42578125" style="183"/>
    <col min="13057" max="13057" width="24.85546875" style="183" customWidth="1"/>
    <col min="13058" max="13058" width="9.140625" style="183" customWidth="1"/>
    <col min="13059" max="13059" width="25" style="183" bestFit="1" customWidth="1"/>
    <col min="13060" max="13060" width="12.85546875" style="183" customWidth="1"/>
    <col min="13061" max="13061" width="13.5703125" style="183" customWidth="1"/>
    <col min="13062" max="13062" width="12.42578125" style="183" customWidth="1"/>
    <col min="13063" max="13063" width="10.5703125" style="183" customWidth="1"/>
    <col min="13064" max="13064" width="10.5703125" style="183" bestFit="1" customWidth="1"/>
    <col min="13065" max="13312" width="11.42578125" style="183"/>
    <col min="13313" max="13313" width="24.85546875" style="183" customWidth="1"/>
    <col min="13314" max="13314" width="9.140625" style="183" customWidth="1"/>
    <col min="13315" max="13315" width="25" style="183" bestFit="1" customWidth="1"/>
    <col min="13316" max="13316" width="12.85546875" style="183" customWidth="1"/>
    <col min="13317" max="13317" width="13.5703125" style="183" customWidth="1"/>
    <col min="13318" max="13318" width="12.42578125" style="183" customWidth="1"/>
    <col min="13319" max="13319" width="10.5703125" style="183" customWidth="1"/>
    <col min="13320" max="13320" width="10.5703125" style="183" bestFit="1" customWidth="1"/>
    <col min="13321" max="13568" width="11.42578125" style="183"/>
    <col min="13569" max="13569" width="24.85546875" style="183" customWidth="1"/>
    <col min="13570" max="13570" width="9.140625" style="183" customWidth="1"/>
    <col min="13571" max="13571" width="25" style="183" bestFit="1" customWidth="1"/>
    <col min="13572" max="13572" width="12.85546875" style="183" customWidth="1"/>
    <col min="13573" max="13573" width="13.5703125" style="183" customWidth="1"/>
    <col min="13574" max="13574" width="12.42578125" style="183" customWidth="1"/>
    <col min="13575" max="13575" width="10.5703125" style="183" customWidth="1"/>
    <col min="13576" max="13576" width="10.5703125" style="183" bestFit="1" customWidth="1"/>
    <col min="13577" max="13824" width="11.42578125" style="183"/>
    <col min="13825" max="13825" width="24.85546875" style="183" customWidth="1"/>
    <col min="13826" max="13826" width="9.140625" style="183" customWidth="1"/>
    <col min="13827" max="13827" width="25" style="183" bestFit="1" customWidth="1"/>
    <col min="13828" max="13828" width="12.85546875" style="183" customWidth="1"/>
    <col min="13829" max="13829" width="13.5703125" style="183" customWidth="1"/>
    <col min="13830" max="13830" width="12.42578125" style="183" customWidth="1"/>
    <col min="13831" max="13831" width="10.5703125" style="183" customWidth="1"/>
    <col min="13832" max="13832" width="10.5703125" style="183" bestFit="1" customWidth="1"/>
    <col min="13833" max="14080" width="11.42578125" style="183"/>
    <col min="14081" max="14081" width="24.85546875" style="183" customWidth="1"/>
    <col min="14082" max="14082" width="9.140625" style="183" customWidth="1"/>
    <col min="14083" max="14083" width="25" style="183" bestFit="1" customWidth="1"/>
    <col min="14084" max="14084" width="12.85546875" style="183" customWidth="1"/>
    <col min="14085" max="14085" width="13.5703125" style="183" customWidth="1"/>
    <col min="14086" max="14086" width="12.42578125" style="183" customWidth="1"/>
    <col min="14087" max="14087" width="10.5703125" style="183" customWidth="1"/>
    <col min="14088" max="14088" width="10.5703125" style="183" bestFit="1" customWidth="1"/>
    <col min="14089" max="14336" width="11.42578125" style="183"/>
    <col min="14337" max="14337" width="24.85546875" style="183" customWidth="1"/>
    <col min="14338" max="14338" width="9.140625" style="183" customWidth="1"/>
    <col min="14339" max="14339" width="25" style="183" bestFit="1" customWidth="1"/>
    <col min="14340" max="14340" width="12.85546875" style="183" customWidth="1"/>
    <col min="14341" max="14341" width="13.5703125" style="183" customWidth="1"/>
    <col min="14342" max="14342" width="12.42578125" style="183" customWidth="1"/>
    <col min="14343" max="14343" width="10.5703125" style="183" customWidth="1"/>
    <col min="14344" max="14344" width="10.5703125" style="183" bestFit="1" customWidth="1"/>
    <col min="14345" max="14592" width="11.42578125" style="183"/>
    <col min="14593" max="14593" width="24.85546875" style="183" customWidth="1"/>
    <col min="14594" max="14594" width="9.140625" style="183" customWidth="1"/>
    <col min="14595" max="14595" width="25" style="183" bestFit="1" customWidth="1"/>
    <col min="14596" max="14596" width="12.85546875" style="183" customWidth="1"/>
    <col min="14597" max="14597" width="13.5703125" style="183" customWidth="1"/>
    <col min="14598" max="14598" width="12.42578125" style="183" customWidth="1"/>
    <col min="14599" max="14599" width="10.5703125" style="183" customWidth="1"/>
    <col min="14600" max="14600" width="10.5703125" style="183" bestFit="1" customWidth="1"/>
    <col min="14601" max="14848" width="11.42578125" style="183"/>
    <col min="14849" max="14849" width="24.85546875" style="183" customWidth="1"/>
    <col min="14850" max="14850" width="9.140625" style="183" customWidth="1"/>
    <col min="14851" max="14851" width="25" style="183" bestFit="1" customWidth="1"/>
    <col min="14852" max="14852" width="12.85546875" style="183" customWidth="1"/>
    <col min="14853" max="14853" width="13.5703125" style="183" customWidth="1"/>
    <col min="14854" max="14854" width="12.42578125" style="183" customWidth="1"/>
    <col min="14855" max="14855" width="10.5703125" style="183" customWidth="1"/>
    <col min="14856" max="14856" width="10.5703125" style="183" bestFit="1" customWidth="1"/>
    <col min="14857" max="15104" width="11.42578125" style="183"/>
    <col min="15105" max="15105" width="24.85546875" style="183" customWidth="1"/>
    <col min="15106" max="15106" width="9.140625" style="183" customWidth="1"/>
    <col min="15107" max="15107" width="25" style="183" bestFit="1" customWidth="1"/>
    <col min="15108" max="15108" width="12.85546875" style="183" customWidth="1"/>
    <col min="15109" max="15109" width="13.5703125" style="183" customWidth="1"/>
    <col min="15110" max="15110" width="12.42578125" style="183" customWidth="1"/>
    <col min="15111" max="15111" width="10.5703125" style="183" customWidth="1"/>
    <col min="15112" max="15112" width="10.5703125" style="183" bestFit="1" customWidth="1"/>
    <col min="15113" max="15360" width="11.42578125" style="183"/>
    <col min="15361" max="15361" width="24.85546875" style="183" customWidth="1"/>
    <col min="15362" max="15362" width="9.140625" style="183" customWidth="1"/>
    <col min="15363" max="15363" width="25" style="183" bestFit="1" customWidth="1"/>
    <col min="15364" max="15364" width="12.85546875" style="183" customWidth="1"/>
    <col min="15365" max="15365" width="13.5703125" style="183" customWidth="1"/>
    <col min="15366" max="15366" width="12.42578125" style="183" customWidth="1"/>
    <col min="15367" max="15367" width="10.5703125" style="183" customWidth="1"/>
    <col min="15368" max="15368" width="10.5703125" style="183" bestFit="1" customWidth="1"/>
    <col min="15369" max="15616" width="11.42578125" style="183"/>
    <col min="15617" max="15617" width="24.85546875" style="183" customWidth="1"/>
    <col min="15618" max="15618" width="9.140625" style="183" customWidth="1"/>
    <col min="15619" max="15619" width="25" style="183" bestFit="1" customWidth="1"/>
    <col min="15620" max="15620" width="12.85546875" style="183" customWidth="1"/>
    <col min="15621" max="15621" width="13.5703125" style="183" customWidth="1"/>
    <col min="15622" max="15622" width="12.42578125" style="183" customWidth="1"/>
    <col min="15623" max="15623" width="10.5703125" style="183" customWidth="1"/>
    <col min="15624" max="15624" width="10.5703125" style="183" bestFit="1" customWidth="1"/>
    <col min="15625" max="15872" width="11.42578125" style="183"/>
    <col min="15873" max="15873" width="24.85546875" style="183" customWidth="1"/>
    <col min="15874" max="15874" width="9.140625" style="183" customWidth="1"/>
    <col min="15875" max="15875" width="25" style="183" bestFit="1" customWidth="1"/>
    <col min="15876" max="15876" width="12.85546875" style="183" customWidth="1"/>
    <col min="15877" max="15877" width="13.5703125" style="183" customWidth="1"/>
    <col min="15878" max="15878" width="12.42578125" style="183" customWidth="1"/>
    <col min="15879" max="15879" width="10.5703125" style="183" customWidth="1"/>
    <col min="15880" max="15880" width="10.5703125" style="183" bestFit="1" customWidth="1"/>
    <col min="15881" max="16128" width="11.42578125" style="183"/>
    <col min="16129" max="16129" width="24.85546875" style="183" customWidth="1"/>
    <col min="16130" max="16130" width="9.140625" style="183" customWidth="1"/>
    <col min="16131" max="16131" width="25" style="183" bestFit="1" customWidth="1"/>
    <col min="16132" max="16132" width="12.85546875" style="183" customWidth="1"/>
    <col min="16133" max="16133" width="13.5703125" style="183" customWidth="1"/>
    <col min="16134" max="16134" width="12.42578125" style="183" customWidth="1"/>
    <col min="16135" max="16135" width="10.5703125" style="183" customWidth="1"/>
    <col min="16136" max="16136" width="10.5703125" style="183" bestFit="1" customWidth="1"/>
    <col min="16137" max="16384" width="11.42578125" style="183"/>
  </cols>
  <sheetData>
    <row r="1" spans="1:9" s="150" customFormat="1" ht="15.75" x14ac:dyDescent="0.25">
      <c r="A1" s="146" t="s">
        <v>61</v>
      </c>
      <c r="B1" s="147"/>
      <c r="C1" s="148"/>
      <c r="D1" s="148"/>
      <c r="E1" s="148"/>
      <c r="F1" s="149"/>
      <c r="G1" s="149"/>
    </row>
    <row r="2" spans="1:9" s="150" customFormat="1" ht="15.75" x14ac:dyDescent="0.25">
      <c r="A2" s="151"/>
      <c r="B2" s="152"/>
      <c r="C2" s="148"/>
      <c r="D2" s="148"/>
      <c r="E2" s="148"/>
      <c r="F2" s="149"/>
      <c r="G2" s="149"/>
    </row>
    <row r="3" spans="1:9" s="150" customFormat="1" ht="15.75" x14ac:dyDescent="0.25">
      <c r="A3" s="153"/>
      <c r="B3" s="152"/>
      <c r="C3" s="148"/>
      <c r="D3" s="154"/>
      <c r="E3" s="148"/>
      <c r="F3" s="149"/>
      <c r="G3" s="149"/>
    </row>
    <row r="4" spans="1:9" s="150" customFormat="1" ht="15.75" x14ac:dyDescent="0.25">
      <c r="A4" s="104"/>
      <c r="B4" s="155"/>
      <c r="C4" s="156"/>
      <c r="D4" s="157"/>
      <c r="E4" s="158"/>
      <c r="F4" s="149"/>
      <c r="G4" s="149"/>
    </row>
    <row r="5" spans="1:9" s="150" customFormat="1" ht="15.75" x14ac:dyDescent="0.25">
      <c r="A5" s="159"/>
      <c r="B5" s="160"/>
      <c r="C5" s="161"/>
      <c r="D5" s="162"/>
      <c r="E5" s="163"/>
      <c r="F5" s="164"/>
      <c r="G5" s="165"/>
      <c r="H5" s="160"/>
    </row>
    <row r="6" spans="1:9" s="150" customFormat="1" ht="15.75" x14ac:dyDescent="0.25">
      <c r="A6" s="166"/>
      <c r="B6" s="159"/>
      <c r="C6" s="167"/>
      <c r="D6" s="162"/>
      <c r="E6" s="168"/>
      <c r="F6" s="169"/>
      <c r="G6" s="165"/>
      <c r="H6" s="160"/>
    </row>
    <row r="7" spans="1:9" s="150" customFormat="1" ht="31.5" x14ac:dyDescent="0.25">
      <c r="A7" s="170" t="s">
        <v>48</v>
      </c>
      <c r="B7" s="171"/>
      <c r="C7" s="171"/>
      <c r="D7" s="169" t="s">
        <v>0</v>
      </c>
      <c r="E7" s="172"/>
      <c r="F7" s="173"/>
      <c r="G7" s="165"/>
      <c r="H7" s="160"/>
      <c r="I7" s="150" t="s">
        <v>0</v>
      </c>
    </row>
    <row r="8" spans="1:9" s="150" customFormat="1" ht="32.25" thickBot="1" x14ac:dyDescent="0.3">
      <c r="A8" s="174" t="s">
        <v>48</v>
      </c>
      <c r="B8" s="175" t="s">
        <v>32</v>
      </c>
      <c r="C8" s="176" t="s">
        <v>49</v>
      </c>
      <c r="D8" s="177" t="s">
        <v>50</v>
      </c>
      <c r="E8" s="177" t="s">
        <v>51</v>
      </c>
      <c r="F8" s="177" t="s">
        <v>52</v>
      </c>
      <c r="G8" s="177" t="s">
        <v>53</v>
      </c>
      <c r="H8" s="177" t="s">
        <v>54</v>
      </c>
      <c r="I8" s="150" t="s">
        <v>0</v>
      </c>
    </row>
    <row r="9" spans="1:9" x14ac:dyDescent="0.2">
      <c r="A9" s="178"/>
      <c r="B9" s="179"/>
      <c r="C9" s="180" t="s">
        <v>55</v>
      </c>
      <c r="D9" s="203">
        <v>132353.24</v>
      </c>
      <c r="E9" s="181">
        <f>D9</f>
        <v>132353.24</v>
      </c>
      <c r="F9" s="182"/>
      <c r="G9" s="182"/>
      <c r="H9" s="182">
        <f>E9</f>
        <v>132353.24</v>
      </c>
    </row>
    <row r="10" spans="1:9" x14ac:dyDescent="0.2">
      <c r="A10" s="184" t="s">
        <v>58</v>
      </c>
      <c r="B10" s="132"/>
      <c r="C10" s="180"/>
      <c r="D10" s="181"/>
      <c r="E10" s="181">
        <f t="shared" ref="E10:E21" si="0">E9+D10</f>
        <v>132353.24</v>
      </c>
      <c r="F10" s="185"/>
      <c r="G10" s="182">
        <f t="shared" ref="G10:G21" si="1">G9+F10</f>
        <v>0</v>
      </c>
      <c r="H10" s="182">
        <f t="shared" ref="H10:H21" si="2">H9-F10+D10</f>
        <v>132353.24</v>
      </c>
    </row>
    <row r="11" spans="1:9" x14ac:dyDescent="0.2">
      <c r="A11" s="184"/>
      <c r="B11" s="179"/>
      <c r="C11" s="180"/>
      <c r="D11" s="181"/>
      <c r="E11" s="181">
        <f t="shared" si="0"/>
        <v>132353.24</v>
      </c>
      <c r="F11" s="185"/>
      <c r="G11" s="182">
        <f t="shared" si="1"/>
        <v>0</v>
      </c>
      <c r="H11" s="182">
        <f t="shared" si="2"/>
        <v>132353.24</v>
      </c>
    </row>
    <row r="12" spans="1:9" x14ac:dyDescent="0.2">
      <c r="A12" s="186"/>
      <c r="B12" s="179"/>
      <c r="C12" s="180"/>
      <c r="D12" s="181"/>
      <c r="E12" s="181">
        <f t="shared" si="0"/>
        <v>132353.24</v>
      </c>
      <c r="F12" s="185"/>
      <c r="G12" s="182">
        <f t="shared" si="1"/>
        <v>0</v>
      </c>
      <c r="H12" s="182">
        <f t="shared" si="2"/>
        <v>132353.24</v>
      </c>
    </row>
    <row r="13" spans="1:9" x14ac:dyDescent="0.2">
      <c r="A13" s="187"/>
      <c r="B13" s="179"/>
      <c r="C13" s="180"/>
      <c r="D13" s="181"/>
      <c r="E13" s="181">
        <f t="shared" si="0"/>
        <v>132353.24</v>
      </c>
      <c r="F13" s="185"/>
      <c r="G13" s="182">
        <f t="shared" si="1"/>
        <v>0</v>
      </c>
      <c r="H13" s="182">
        <f t="shared" si="2"/>
        <v>132353.24</v>
      </c>
    </row>
    <row r="14" spans="1:9" x14ac:dyDescent="0.2">
      <c r="A14" s="187"/>
      <c r="B14" s="179"/>
      <c r="C14" s="180"/>
      <c r="D14" s="181"/>
      <c r="E14" s="181">
        <f t="shared" si="0"/>
        <v>132353.24</v>
      </c>
      <c r="F14" s="182"/>
      <c r="G14" s="182">
        <f t="shared" si="1"/>
        <v>0</v>
      </c>
      <c r="H14" s="182">
        <f t="shared" si="2"/>
        <v>132353.24</v>
      </c>
    </row>
    <row r="15" spans="1:9" x14ac:dyDescent="0.2">
      <c r="A15" s="187"/>
      <c r="B15" s="179"/>
      <c r="C15" s="180"/>
      <c r="D15" s="181"/>
      <c r="E15" s="181">
        <f t="shared" si="0"/>
        <v>132353.24</v>
      </c>
      <c r="F15" s="185"/>
      <c r="G15" s="182">
        <f t="shared" si="1"/>
        <v>0</v>
      </c>
      <c r="H15" s="182">
        <f t="shared" si="2"/>
        <v>132353.24</v>
      </c>
    </row>
    <row r="16" spans="1:9" x14ac:dyDescent="0.2">
      <c r="A16" s="187"/>
      <c r="B16" s="179"/>
      <c r="C16" s="180"/>
      <c r="D16" s="181"/>
      <c r="E16" s="181">
        <f t="shared" si="0"/>
        <v>132353.24</v>
      </c>
      <c r="F16" s="185"/>
      <c r="G16" s="182">
        <f t="shared" si="1"/>
        <v>0</v>
      </c>
      <c r="H16" s="182">
        <f t="shared" si="2"/>
        <v>132353.24</v>
      </c>
    </row>
    <row r="17" spans="1:8" x14ac:dyDescent="0.2">
      <c r="A17" s="187"/>
      <c r="B17" s="179"/>
      <c r="C17" s="180"/>
      <c r="D17" s="181"/>
      <c r="E17" s="181">
        <f t="shared" si="0"/>
        <v>132353.24</v>
      </c>
      <c r="F17" s="185"/>
      <c r="G17" s="182">
        <f t="shared" si="1"/>
        <v>0</v>
      </c>
      <c r="H17" s="182">
        <f t="shared" si="2"/>
        <v>132353.24</v>
      </c>
    </row>
    <row r="18" spans="1:8" x14ac:dyDescent="0.2">
      <c r="A18" s="187"/>
      <c r="B18" s="179"/>
      <c r="C18" s="180"/>
      <c r="D18" s="181"/>
      <c r="E18" s="181">
        <f t="shared" si="0"/>
        <v>132353.24</v>
      </c>
      <c r="F18" s="185"/>
      <c r="G18" s="182">
        <f t="shared" si="1"/>
        <v>0</v>
      </c>
      <c r="H18" s="182">
        <f t="shared" si="2"/>
        <v>132353.24</v>
      </c>
    </row>
    <row r="19" spans="1:8" x14ac:dyDescent="0.2">
      <c r="A19" s="178"/>
      <c r="B19" s="179"/>
      <c r="C19" s="180"/>
      <c r="D19" s="181"/>
      <c r="E19" s="181">
        <f t="shared" si="0"/>
        <v>132353.24</v>
      </c>
      <c r="F19" s="182"/>
      <c r="G19" s="182">
        <f t="shared" si="1"/>
        <v>0</v>
      </c>
      <c r="H19" s="182">
        <f t="shared" si="2"/>
        <v>132353.24</v>
      </c>
    </row>
    <row r="20" spans="1:8" x14ac:dyDescent="0.2">
      <c r="A20" s="178"/>
      <c r="B20" s="179"/>
      <c r="C20" s="180"/>
      <c r="D20" s="181"/>
      <c r="E20" s="181">
        <f t="shared" si="0"/>
        <v>132353.24</v>
      </c>
      <c r="F20" s="182"/>
      <c r="G20" s="182">
        <f t="shared" si="1"/>
        <v>0</v>
      </c>
      <c r="H20" s="182">
        <f t="shared" si="2"/>
        <v>132353.24</v>
      </c>
    </row>
    <row r="21" spans="1:8" x14ac:dyDescent="0.2">
      <c r="A21" s="178"/>
      <c r="B21" s="179"/>
      <c r="C21" s="188"/>
      <c r="D21" s="181"/>
      <c r="E21" s="181">
        <f t="shared" si="0"/>
        <v>132353.24</v>
      </c>
      <c r="F21" s="182"/>
      <c r="G21" s="182">
        <f t="shared" si="1"/>
        <v>0</v>
      </c>
      <c r="H21" s="182">
        <f t="shared" si="2"/>
        <v>132353.24</v>
      </c>
    </row>
    <row r="22" spans="1:8" x14ac:dyDescent="0.2">
      <c r="A22" s="189"/>
      <c r="B22" s="190"/>
      <c r="C22" s="191"/>
      <c r="D22" s="182"/>
      <c r="E22" s="182"/>
      <c r="F22" s="182"/>
      <c r="G22" s="182"/>
      <c r="H22" s="182"/>
    </row>
    <row r="23" spans="1:8" ht="13.5" thickBot="1" x14ac:dyDescent="0.25">
      <c r="A23" s="189"/>
      <c r="B23" s="192"/>
      <c r="C23" s="193" t="s">
        <v>56</v>
      </c>
      <c r="D23" s="194">
        <f>SUM(D9:D22)</f>
        <v>132353.24</v>
      </c>
      <c r="E23" s="194"/>
      <c r="F23" s="194">
        <f>SUM(F9:F22)</f>
        <v>0</v>
      </c>
      <c r="G23" s="194"/>
      <c r="H23" s="194">
        <f>D23-F23</f>
        <v>132353.24</v>
      </c>
    </row>
    <row r="24" spans="1:8" ht="13.5" thickTop="1" x14ac:dyDescent="0.2">
      <c r="A24" s="189"/>
      <c r="B24" s="190"/>
      <c r="C24" s="191"/>
      <c r="D24" s="182"/>
      <c r="E24" s="182"/>
      <c r="F24" s="182"/>
      <c r="G24" s="182"/>
      <c r="H24" s="182"/>
    </row>
    <row r="25" spans="1:8" x14ac:dyDescent="0.2">
      <c r="A25" s="189"/>
      <c r="B25" s="190"/>
      <c r="C25" s="191"/>
      <c r="D25" s="182"/>
      <c r="E25" s="182"/>
      <c r="F25" s="182"/>
      <c r="G25" s="182"/>
      <c r="H25" s="182"/>
    </row>
    <row r="26" spans="1:8" x14ac:dyDescent="0.2">
      <c r="A26" s="189"/>
      <c r="B26" s="190"/>
      <c r="C26" s="191"/>
      <c r="D26" s="182"/>
      <c r="E26" s="182"/>
      <c r="F26" s="182"/>
      <c r="G26" s="182"/>
      <c r="H26" s="182"/>
    </row>
    <row r="27" spans="1:8" x14ac:dyDescent="0.2">
      <c r="A27" s="189"/>
      <c r="B27" s="190"/>
      <c r="C27" s="191"/>
      <c r="D27" s="182"/>
      <c r="E27" s="182"/>
      <c r="F27" s="182"/>
      <c r="G27" s="182"/>
      <c r="H27" s="182"/>
    </row>
    <row r="28" spans="1:8" x14ac:dyDescent="0.2">
      <c r="A28" s="189"/>
      <c r="B28" s="190"/>
      <c r="C28" s="191"/>
      <c r="D28" s="182"/>
      <c r="E28" s="182"/>
      <c r="F28" s="182"/>
      <c r="G28" s="182"/>
      <c r="H28" s="182"/>
    </row>
    <row r="29" spans="1:8" x14ac:dyDescent="0.2">
      <c r="A29" s="189"/>
      <c r="B29" s="190"/>
      <c r="C29" s="191"/>
      <c r="D29" s="182"/>
      <c r="E29" s="182"/>
      <c r="F29" s="182"/>
      <c r="G29" s="182"/>
      <c r="H29" s="182"/>
    </row>
    <row r="30" spans="1:8" x14ac:dyDescent="0.2">
      <c r="A30" s="189"/>
      <c r="B30" s="190"/>
      <c r="C30" s="191"/>
      <c r="D30" s="182"/>
      <c r="E30" s="182"/>
      <c r="F30" s="182"/>
      <c r="G30" s="182"/>
      <c r="H30" s="182"/>
    </row>
    <row r="31" spans="1:8" x14ac:dyDescent="0.2">
      <c r="A31" s="189"/>
      <c r="B31" s="190"/>
      <c r="C31" s="191"/>
      <c r="D31" s="182"/>
      <c r="E31" s="182"/>
      <c r="F31" s="182"/>
      <c r="G31" s="182"/>
      <c r="H31" s="182"/>
    </row>
    <row r="32" spans="1:8" x14ac:dyDescent="0.2">
      <c r="A32" s="189"/>
      <c r="B32" s="190"/>
      <c r="C32" s="191"/>
      <c r="D32" s="163"/>
      <c r="E32" s="195"/>
      <c r="F32" s="196"/>
      <c r="G32" s="196"/>
      <c r="H32" s="163"/>
    </row>
    <row r="33" spans="1:8" x14ac:dyDescent="0.2">
      <c r="A33" s="189"/>
      <c r="B33" s="190"/>
      <c r="C33" s="191"/>
      <c r="D33" s="163"/>
      <c r="E33" s="195"/>
      <c r="F33" s="196"/>
      <c r="G33" s="196"/>
      <c r="H33" s="163"/>
    </row>
    <row r="34" spans="1:8" x14ac:dyDescent="0.2">
      <c r="A34" s="189"/>
      <c r="B34" s="190"/>
      <c r="C34" s="191"/>
      <c r="D34" s="163"/>
      <c r="E34" s="195"/>
      <c r="F34" s="196"/>
      <c r="G34" s="196"/>
      <c r="H34" s="163"/>
    </row>
    <row r="35" spans="1:8" x14ac:dyDescent="0.2">
      <c r="A35" s="189"/>
      <c r="B35" s="190"/>
      <c r="C35" s="191"/>
      <c r="D35" s="163"/>
      <c r="E35" s="195"/>
      <c r="F35" s="196"/>
      <c r="G35" s="196"/>
      <c r="H35" s="163"/>
    </row>
    <row r="36" spans="1:8" x14ac:dyDescent="0.2">
      <c r="A36" s="189"/>
      <c r="B36" s="190"/>
      <c r="C36" s="191"/>
      <c r="D36" s="163"/>
      <c r="E36" s="195"/>
      <c r="F36" s="196"/>
      <c r="G36" s="196"/>
      <c r="H36" s="163"/>
    </row>
    <row r="37" spans="1:8" x14ac:dyDescent="0.2">
      <c r="A37" s="189"/>
      <c r="B37" s="190"/>
      <c r="C37" s="191"/>
      <c r="D37" s="163"/>
      <c r="E37" s="195"/>
      <c r="F37" s="196"/>
      <c r="G37" s="196"/>
      <c r="H37" s="163"/>
    </row>
    <row r="38" spans="1:8" x14ac:dyDescent="0.2">
      <c r="A38" s="189"/>
      <c r="B38" s="190"/>
      <c r="C38" s="191"/>
      <c r="D38" s="163"/>
      <c r="E38" s="195"/>
      <c r="F38" s="196"/>
      <c r="G38" s="196"/>
      <c r="H38" s="163"/>
    </row>
    <row r="39" spans="1:8" x14ac:dyDescent="0.2">
      <c r="A39" s="189"/>
      <c r="B39" s="190"/>
      <c r="C39" s="191"/>
      <c r="D39" s="163"/>
      <c r="E39" s="195"/>
      <c r="F39" s="196"/>
      <c r="G39" s="196"/>
      <c r="H39" s="163"/>
    </row>
    <row r="40" spans="1:8" x14ac:dyDescent="0.2">
      <c r="A40" s="189"/>
      <c r="B40" s="190"/>
      <c r="C40" s="191"/>
      <c r="D40" s="163"/>
      <c r="E40" s="195"/>
      <c r="F40" s="196"/>
      <c r="G40" s="196"/>
      <c r="H40" s="163"/>
    </row>
    <row r="41" spans="1:8" x14ac:dyDescent="0.2">
      <c r="A41" s="189"/>
      <c r="B41" s="190"/>
      <c r="C41" s="191"/>
      <c r="D41" s="163"/>
      <c r="E41" s="195"/>
      <c r="F41" s="196"/>
      <c r="G41" s="196"/>
      <c r="H41" s="163"/>
    </row>
    <row r="42" spans="1:8" x14ac:dyDescent="0.2">
      <c r="E42" s="200"/>
    </row>
    <row r="43" spans="1:8" x14ac:dyDescent="0.2">
      <c r="E43" s="200"/>
    </row>
    <row r="44" spans="1:8" x14ac:dyDescent="0.2">
      <c r="E44" s="200"/>
    </row>
    <row r="45" spans="1:8" x14ac:dyDescent="0.2">
      <c r="E45" s="200"/>
    </row>
    <row r="46" spans="1:8" x14ac:dyDescent="0.2">
      <c r="E46" s="200"/>
    </row>
    <row r="47" spans="1:8" x14ac:dyDescent="0.2">
      <c r="E47" s="200"/>
    </row>
    <row r="48" spans="1:8" x14ac:dyDescent="0.2">
      <c r="E48" s="200"/>
    </row>
    <row r="49" spans="1:5" s="201" customFormat="1" x14ac:dyDescent="0.2">
      <c r="A49" s="197"/>
      <c r="B49" s="198"/>
      <c r="C49" s="199"/>
      <c r="D49" s="183"/>
      <c r="E49" s="200"/>
    </row>
    <row r="50" spans="1:5" s="201" customFormat="1" x14ac:dyDescent="0.2">
      <c r="A50" s="197"/>
      <c r="B50" s="198"/>
      <c r="C50" s="199"/>
      <c r="D50" s="183"/>
      <c r="E50" s="200"/>
    </row>
    <row r="51" spans="1:5" s="201" customFormat="1" x14ac:dyDescent="0.2">
      <c r="A51" s="197"/>
      <c r="B51" s="198"/>
      <c r="C51" s="199"/>
      <c r="D51" s="183"/>
      <c r="E51" s="200"/>
    </row>
    <row r="52" spans="1:5" s="201" customFormat="1" x14ac:dyDescent="0.2">
      <c r="A52" s="197"/>
      <c r="B52" s="198"/>
      <c r="C52" s="199"/>
      <c r="D52" s="183"/>
      <c r="E52" s="200"/>
    </row>
    <row r="53" spans="1:5" s="201" customFormat="1" x14ac:dyDescent="0.2">
      <c r="A53" s="197"/>
      <c r="B53" s="198"/>
      <c r="C53" s="199"/>
      <c r="D53" s="183"/>
      <c r="E53" s="200"/>
    </row>
    <row r="54" spans="1:5" s="201" customFormat="1" x14ac:dyDescent="0.2">
      <c r="A54" s="197"/>
      <c r="B54" s="198"/>
      <c r="C54" s="199"/>
      <c r="D54" s="183"/>
      <c r="E54" s="200"/>
    </row>
    <row r="55" spans="1:5" s="201" customFormat="1" x14ac:dyDescent="0.2">
      <c r="A55" s="197"/>
      <c r="B55" s="198"/>
      <c r="C55" s="199"/>
      <c r="D55" s="183"/>
      <c r="E55" s="200"/>
    </row>
    <row r="56" spans="1:5" s="201" customFormat="1" x14ac:dyDescent="0.2">
      <c r="A56" s="197"/>
      <c r="B56" s="198"/>
      <c r="C56" s="199"/>
      <c r="D56" s="183"/>
      <c r="E56" s="200"/>
    </row>
    <row r="57" spans="1:5" s="201" customFormat="1" x14ac:dyDescent="0.2">
      <c r="A57" s="197"/>
      <c r="B57" s="198"/>
      <c r="C57" s="199"/>
      <c r="D57" s="183"/>
      <c r="E57" s="200"/>
    </row>
    <row r="58" spans="1:5" s="201" customFormat="1" x14ac:dyDescent="0.2">
      <c r="A58" s="197"/>
      <c r="B58" s="198"/>
      <c r="C58" s="199"/>
      <c r="D58" s="183"/>
      <c r="E58" s="200"/>
    </row>
    <row r="59" spans="1:5" s="201" customFormat="1" x14ac:dyDescent="0.2">
      <c r="A59" s="197"/>
      <c r="B59" s="198"/>
      <c r="C59" s="199"/>
      <c r="D59" s="183"/>
      <c r="E59" s="200"/>
    </row>
    <row r="60" spans="1:5" s="201" customFormat="1" x14ac:dyDescent="0.2">
      <c r="A60" s="197"/>
      <c r="B60" s="198"/>
      <c r="C60" s="199"/>
      <c r="D60" s="183"/>
      <c r="E60" s="200"/>
    </row>
    <row r="61" spans="1:5" s="201" customFormat="1" x14ac:dyDescent="0.2">
      <c r="A61" s="197"/>
      <c r="B61" s="198"/>
      <c r="C61" s="199"/>
      <c r="D61" s="183"/>
      <c r="E61" s="200"/>
    </row>
    <row r="62" spans="1:5" s="201" customFormat="1" x14ac:dyDescent="0.2">
      <c r="A62" s="197"/>
      <c r="B62" s="198"/>
      <c r="C62" s="199"/>
      <c r="D62" s="183"/>
      <c r="E62" s="200"/>
    </row>
    <row r="63" spans="1:5" s="201" customFormat="1" x14ac:dyDescent="0.2">
      <c r="A63" s="197"/>
      <c r="B63" s="198"/>
      <c r="C63" s="199"/>
      <c r="D63" s="183"/>
      <c r="E63" s="200"/>
    </row>
    <row r="64" spans="1:5" s="201" customFormat="1" x14ac:dyDescent="0.2">
      <c r="A64" s="197"/>
      <c r="B64" s="198"/>
      <c r="C64" s="199"/>
      <c r="D64" s="183"/>
      <c r="E64" s="200"/>
    </row>
    <row r="65" spans="1:5" s="201" customFormat="1" x14ac:dyDescent="0.2">
      <c r="A65" s="197"/>
      <c r="B65" s="198"/>
      <c r="C65" s="199"/>
      <c r="D65" s="183"/>
      <c r="E65" s="200"/>
    </row>
    <row r="66" spans="1:5" s="201" customFormat="1" x14ac:dyDescent="0.2">
      <c r="A66" s="197"/>
      <c r="B66" s="198"/>
      <c r="C66" s="199"/>
      <c r="D66" s="183"/>
      <c r="E66" s="200"/>
    </row>
    <row r="67" spans="1:5" s="201" customFormat="1" x14ac:dyDescent="0.2">
      <c r="A67" s="197"/>
      <c r="B67" s="198"/>
      <c r="C67" s="199"/>
      <c r="D67" s="183"/>
      <c r="E67" s="200"/>
    </row>
    <row r="68" spans="1:5" s="201" customFormat="1" x14ac:dyDescent="0.2">
      <c r="A68" s="197"/>
      <c r="B68" s="198"/>
      <c r="C68" s="199"/>
      <c r="D68" s="183"/>
      <c r="E68" s="200"/>
    </row>
    <row r="69" spans="1:5" s="201" customFormat="1" x14ac:dyDescent="0.2">
      <c r="A69" s="197"/>
      <c r="B69" s="198"/>
      <c r="C69" s="199"/>
      <c r="D69" s="183"/>
      <c r="E69" s="200"/>
    </row>
    <row r="70" spans="1:5" s="201" customFormat="1" x14ac:dyDescent="0.2">
      <c r="A70" s="197"/>
      <c r="B70" s="198"/>
      <c r="C70" s="199"/>
      <c r="D70" s="183"/>
      <c r="E70" s="200"/>
    </row>
    <row r="71" spans="1:5" s="201" customFormat="1" x14ac:dyDescent="0.2">
      <c r="A71" s="197"/>
      <c r="B71" s="198"/>
      <c r="C71" s="199"/>
      <c r="D71" s="183"/>
      <c r="E71" s="200"/>
    </row>
    <row r="72" spans="1:5" s="201" customFormat="1" x14ac:dyDescent="0.2">
      <c r="A72" s="197"/>
      <c r="B72" s="198"/>
      <c r="C72" s="199"/>
      <c r="D72" s="183"/>
      <c r="E72" s="200"/>
    </row>
    <row r="73" spans="1:5" s="201" customFormat="1" x14ac:dyDescent="0.2">
      <c r="A73" s="197"/>
      <c r="B73" s="198"/>
      <c r="C73" s="199"/>
      <c r="D73" s="183"/>
      <c r="E73" s="200"/>
    </row>
    <row r="74" spans="1:5" s="201" customFormat="1" x14ac:dyDescent="0.2">
      <c r="A74" s="197"/>
      <c r="B74" s="198"/>
      <c r="C74" s="199"/>
      <c r="D74" s="183"/>
      <c r="E74" s="200"/>
    </row>
    <row r="75" spans="1:5" s="201" customFormat="1" x14ac:dyDescent="0.2">
      <c r="A75" s="197"/>
      <c r="B75" s="198"/>
      <c r="C75" s="199"/>
      <c r="D75" s="183"/>
      <c r="E75" s="200"/>
    </row>
    <row r="76" spans="1:5" s="201" customFormat="1" x14ac:dyDescent="0.2">
      <c r="A76" s="197"/>
      <c r="B76" s="198"/>
      <c r="C76" s="199"/>
      <c r="D76" s="183"/>
      <c r="E76" s="200"/>
    </row>
    <row r="77" spans="1:5" s="201" customFormat="1" x14ac:dyDescent="0.2">
      <c r="A77" s="197"/>
      <c r="B77" s="198"/>
      <c r="C77" s="199"/>
      <c r="D77" s="183"/>
      <c r="E77" s="200"/>
    </row>
    <row r="78" spans="1:5" s="201" customFormat="1" x14ac:dyDescent="0.2">
      <c r="A78" s="197"/>
      <c r="B78" s="198"/>
      <c r="C78" s="199"/>
      <c r="D78" s="183"/>
      <c r="E78" s="200"/>
    </row>
    <row r="79" spans="1:5" s="201" customFormat="1" x14ac:dyDescent="0.2">
      <c r="A79" s="197"/>
      <c r="B79" s="198"/>
      <c r="C79" s="199"/>
      <c r="D79" s="183"/>
      <c r="E79" s="200"/>
    </row>
    <row r="80" spans="1:5" s="201" customFormat="1" x14ac:dyDescent="0.2">
      <c r="A80" s="197"/>
      <c r="B80" s="198"/>
      <c r="C80" s="199"/>
      <c r="D80" s="183"/>
      <c r="E80" s="200"/>
    </row>
    <row r="81" spans="1:5" s="201" customFormat="1" x14ac:dyDescent="0.2">
      <c r="A81" s="197"/>
      <c r="B81" s="198"/>
      <c r="C81" s="199"/>
      <c r="D81" s="183"/>
      <c r="E81" s="200"/>
    </row>
    <row r="82" spans="1:5" s="201" customFormat="1" x14ac:dyDescent="0.2">
      <c r="A82" s="197"/>
      <c r="B82" s="198"/>
      <c r="C82" s="199"/>
      <c r="D82" s="183"/>
      <c r="E82" s="200"/>
    </row>
    <row r="83" spans="1:5" s="201" customFormat="1" x14ac:dyDescent="0.2">
      <c r="A83" s="197"/>
      <c r="B83" s="198"/>
      <c r="C83" s="199"/>
      <c r="D83" s="183"/>
      <c r="E83" s="200"/>
    </row>
    <row r="84" spans="1:5" s="201" customFormat="1" x14ac:dyDescent="0.2">
      <c r="A84" s="197"/>
      <c r="B84" s="198"/>
      <c r="C84" s="199"/>
      <c r="D84" s="183"/>
      <c r="E84" s="200"/>
    </row>
    <row r="85" spans="1:5" s="201" customFormat="1" x14ac:dyDescent="0.2">
      <c r="A85" s="197"/>
      <c r="B85" s="198"/>
      <c r="C85" s="199"/>
      <c r="D85" s="183"/>
      <c r="E85" s="200"/>
    </row>
    <row r="86" spans="1:5" s="201" customFormat="1" x14ac:dyDescent="0.2">
      <c r="A86" s="197"/>
      <c r="B86" s="198"/>
      <c r="C86" s="199"/>
      <c r="D86" s="183"/>
      <c r="E86" s="200"/>
    </row>
    <row r="87" spans="1:5" s="201" customFormat="1" x14ac:dyDescent="0.2">
      <c r="A87" s="197"/>
      <c r="B87" s="198"/>
      <c r="C87" s="199"/>
      <c r="D87" s="183"/>
      <c r="E87" s="200"/>
    </row>
    <row r="88" spans="1:5" s="201" customFormat="1" x14ac:dyDescent="0.2">
      <c r="A88" s="197"/>
      <c r="B88" s="198"/>
      <c r="C88" s="199"/>
      <c r="D88" s="183"/>
      <c r="E88" s="200"/>
    </row>
    <row r="89" spans="1:5" s="201" customFormat="1" x14ac:dyDescent="0.2">
      <c r="A89" s="197"/>
      <c r="B89" s="198"/>
      <c r="C89" s="199"/>
      <c r="D89" s="183"/>
      <c r="E89" s="200"/>
    </row>
    <row r="90" spans="1:5" s="201" customFormat="1" x14ac:dyDescent="0.2">
      <c r="A90" s="197"/>
      <c r="B90" s="198"/>
      <c r="C90" s="199"/>
      <c r="D90" s="183"/>
      <c r="E90" s="200"/>
    </row>
    <row r="91" spans="1:5" s="201" customFormat="1" x14ac:dyDescent="0.2">
      <c r="A91" s="197"/>
      <c r="B91" s="198"/>
      <c r="C91" s="199"/>
      <c r="D91" s="183"/>
      <c r="E91" s="200"/>
    </row>
    <row r="92" spans="1:5" s="201" customFormat="1" x14ac:dyDescent="0.2">
      <c r="A92" s="197"/>
      <c r="B92" s="198"/>
      <c r="C92" s="199"/>
      <c r="D92" s="183"/>
      <c r="E92" s="200"/>
    </row>
    <row r="93" spans="1:5" s="201" customFormat="1" x14ac:dyDescent="0.2">
      <c r="A93" s="197"/>
      <c r="B93" s="198"/>
      <c r="C93" s="199"/>
      <c r="D93" s="183"/>
      <c r="E93" s="200"/>
    </row>
    <row r="94" spans="1:5" s="201" customFormat="1" x14ac:dyDescent="0.2">
      <c r="A94" s="197"/>
      <c r="B94" s="198"/>
      <c r="C94" s="199"/>
      <c r="D94" s="183"/>
      <c r="E94" s="200"/>
    </row>
    <row r="95" spans="1:5" s="201" customFormat="1" x14ac:dyDescent="0.2">
      <c r="A95" s="197"/>
      <c r="B95" s="198"/>
      <c r="C95" s="199"/>
      <c r="D95" s="183"/>
      <c r="E95" s="200"/>
    </row>
    <row r="96" spans="1:5" s="201" customFormat="1" x14ac:dyDescent="0.2">
      <c r="A96" s="197"/>
      <c r="B96" s="198"/>
      <c r="C96" s="199"/>
      <c r="D96" s="183"/>
      <c r="E96" s="200"/>
    </row>
    <row r="97" spans="1:5" s="201" customFormat="1" x14ac:dyDescent="0.2">
      <c r="A97" s="197"/>
      <c r="B97" s="198"/>
      <c r="C97" s="199"/>
      <c r="D97" s="183"/>
      <c r="E97" s="200"/>
    </row>
    <row r="98" spans="1:5" s="201" customFormat="1" x14ac:dyDescent="0.2">
      <c r="A98" s="197"/>
      <c r="B98" s="198"/>
      <c r="C98" s="199"/>
      <c r="D98" s="183"/>
      <c r="E98" s="200"/>
    </row>
    <row r="99" spans="1:5" s="201" customFormat="1" x14ac:dyDescent="0.2">
      <c r="A99" s="197"/>
      <c r="B99" s="198"/>
      <c r="C99" s="199"/>
      <c r="D99" s="183"/>
      <c r="E99" s="200"/>
    </row>
    <row r="100" spans="1:5" s="201" customFormat="1" x14ac:dyDescent="0.2">
      <c r="A100" s="197"/>
      <c r="B100" s="198"/>
      <c r="C100" s="199"/>
      <c r="D100" s="183"/>
      <c r="E100" s="200"/>
    </row>
    <row r="101" spans="1:5" s="201" customFormat="1" x14ac:dyDescent="0.2">
      <c r="A101" s="197"/>
      <c r="B101" s="198"/>
      <c r="C101" s="199"/>
      <c r="D101" s="183"/>
      <c r="E101" s="200"/>
    </row>
    <row r="102" spans="1:5" s="201" customFormat="1" x14ac:dyDescent="0.2">
      <c r="A102" s="197"/>
      <c r="B102" s="198"/>
      <c r="C102" s="199"/>
      <c r="D102" s="183"/>
      <c r="E102" s="200"/>
    </row>
    <row r="103" spans="1:5" s="201" customFormat="1" x14ac:dyDescent="0.2">
      <c r="A103" s="197"/>
      <c r="B103" s="198"/>
      <c r="C103" s="199"/>
      <c r="D103" s="183"/>
      <c r="E103" s="200"/>
    </row>
    <row r="104" spans="1:5" s="201" customFormat="1" x14ac:dyDescent="0.2">
      <c r="A104" s="197"/>
      <c r="B104" s="198"/>
      <c r="C104" s="199"/>
      <c r="D104" s="183"/>
      <c r="E104" s="200"/>
    </row>
    <row r="105" spans="1:5" s="201" customFormat="1" x14ac:dyDescent="0.2">
      <c r="A105" s="197"/>
      <c r="B105" s="198"/>
      <c r="C105" s="199"/>
      <c r="D105" s="183"/>
      <c r="E105" s="200"/>
    </row>
    <row r="106" spans="1:5" s="201" customFormat="1" x14ac:dyDescent="0.2">
      <c r="A106" s="197"/>
      <c r="B106" s="198"/>
      <c r="C106" s="199"/>
      <c r="D106" s="183"/>
      <c r="E106" s="200"/>
    </row>
    <row r="107" spans="1:5" s="201" customFormat="1" x14ac:dyDescent="0.2">
      <c r="A107" s="197"/>
      <c r="B107" s="198"/>
      <c r="C107" s="199"/>
      <c r="D107" s="183"/>
      <c r="E107" s="200"/>
    </row>
    <row r="108" spans="1:5" s="201" customFormat="1" x14ac:dyDescent="0.2">
      <c r="A108" s="197"/>
      <c r="B108" s="198"/>
      <c r="C108" s="199"/>
      <c r="D108" s="183"/>
      <c r="E108" s="200"/>
    </row>
    <row r="109" spans="1:5" s="201" customFormat="1" x14ac:dyDescent="0.2">
      <c r="A109" s="197"/>
      <c r="B109" s="198"/>
      <c r="C109" s="199"/>
      <c r="D109" s="183"/>
      <c r="E109" s="200"/>
    </row>
    <row r="110" spans="1:5" s="201" customFormat="1" x14ac:dyDescent="0.2">
      <c r="A110" s="197"/>
      <c r="B110" s="198"/>
      <c r="C110" s="199"/>
      <c r="D110" s="183"/>
      <c r="E110" s="200"/>
    </row>
    <row r="111" spans="1:5" s="201" customFormat="1" x14ac:dyDescent="0.2">
      <c r="A111" s="197"/>
      <c r="B111" s="198"/>
      <c r="C111" s="199"/>
      <c r="D111" s="183"/>
      <c r="E111" s="200"/>
    </row>
    <row r="112" spans="1:5" s="201" customFormat="1" x14ac:dyDescent="0.2">
      <c r="A112" s="197"/>
      <c r="B112" s="198"/>
      <c r="C112" s="199"/>
      <c r="D112" s="183"/>
      <c r="E112" s="200"/>
    </row>
    <row r="113" spans="1:5" s="201" customFormat="1" x14ac:dyDescent="0.2">
      <c r="A113" s="197"/>
      <c r="B113" s="198"/>
      <c r="C113" s="199"/>
      <c r="D113" s="183"/>
      <c r="E113" s="200"/>
    </row>
    <row r="114" spans="1:5" s="201" customFormat="1" x14ac:dyDescent="0.2">
      <c r="A114" s="197"/>
      <c r="B114" s="198"/>
      <c r="C114" s="199"/>
      <c r="D114" s="183"/>
      <c r="E114" s="200"/>
    </row>
    <row r="115" spans="1:5" s="201" customFormat="1" x14ac:dyDescent="0.2">
      <c r="A115" s="197"/>
      <c r="B115" s="198"/>
      <c r="C115" s="199"/>
      <c r="D115" s="183"/>
      <c r="E115" s="200"/>
    </row>
    <row r="116" spans="1:5" s="201" customFormat="1" x14ac:dyDescent="0.2">
      <c r="A116" s="197"/>
      <c r="B116" s="198"/>
      <c r="C116" s="199"/>
      <c r="D116" s="183"/>
      <c r="E116" s="200"/>
    </row>
    <row r="117" spans="1:5" s="201" customFormat="1" x14ac:dyDescent="0.2">
      <c r="A117" s="197"/>
      <c r="B117" s="198"/>
      <c r="C117" s="199"/>
      <c r="D117" s="183"/>
      <c r="E117" s="200"/>
    </row>
    <row r="118" spans="1:5" s="201" customFormat="1" x14ac:dyDescent="0.2">
      <c r="A118" s="197"/>
      <c r="B118" s="198"/>
      <c r="C118" s="199"/>
      <c r="D118" s="183"/>
      <c r="E118" s="200"/>
    </row>
    <row r="119" spans="1:5" s="201" customFormat="1" x14ac:dyDescent="0.2">
      <c r="A119" s="197"/>
      <c r="B119" s="198"/>
      <c r="C119" s="199"/>
      <c r="D119" s="183"/>
      <c r="E119" s="200"/>
    </row>
    <row r="120" spans="1:5" s="201" customFormat="1" x14ac:dyDescent="0.2">
      <c r="A120" s="197"/>
      <c r="B120" s="198"/>
      <c r="C120" s="199"/>
      <c r="D120" s="183"/>
      <c r="E120" s="200"/>
    </row>
    <row r="121" spans="1:5" s="201" customFormat="1" x14ac:dyDescent="0.2">
      <c r="A121" s="197"/>
      <c r="B121" s="198"/>
      <c r="C121" s="199"/>
      <c r="D121" s="183"/>
      <c r="E121" s="200"/>
    </row>
    <row r="122" spans="1:5" s="201" customFormat="1" x14ac:dyDescent="0.2">
      <c r="A122" s="197"/>
      <c r="B122" s="198"/>
      <c r="C122" s="199"/>
      <c r="D122" s="183"/>
      <c r="E122" s="200"/>
    </row>
    <row r="123" spans="1:5" s="201" customFormat="1" x14ac:dyDescent="0.2">
      <c r="A123" s="197"/>
      <c r="B123" s="198"/>
      <c r="C123" s="199"/>
      <c r="D123" s="183"/>
      <c r="E123" s="200"/>
    </row>
    <row r="124" spans="1:5" s="201" customFormat="1" x14ac:dyDescent="0.2">
      <c r="A124" s="197"/>
      <c r="B124" s="198"/>
      <c r="C124" s="199"/>
      <c r="D124" s="183"/>
      <c r="E124" s="200"/>
    </row>
    <row r="125" spans="1:5" s="201" customFormat="1" x14ac:dyDescent="0.2">
      <c r="A125" s="197"/>
      <c r="B125" s="198"/>
      <c r="C125" s="199"/>
      <c r="D125" s="183"/>
      <c r="E125" s="200"/>
    </row>
    <row r="126" spans="1:5" s="201" customFormat="1" x14ac:dyDescent="0.2">
      <c r="A126" s="197"/>
      <c r="B126" s="198"/>
      <c r="C126" s="199"/>
      <c r="D126" s="183"/>
      <c r="E126" s="200"/>
    </row>
    <row r="127" spans="1:5" s="201" customFormat="1" x14ac:dyDescent="0.2">
      <c r="A127" s="197"/>
      <c r="B127" s="198"/>
      <c r="C127" s="199"/>
      <c r="D127" s="183"/>
      <c r="E127" s="200"/>
    </row>
    <row r="128" spans="1:5" s="201" customFormat="1" x14ac:dyDescent="0.2">
      <c r="A128" s="197"/>
      <c r="B128" s="198"/>
      <c r="C128" s="199"/>
      <c r="D128" s="183"/>
      <c r="E128" s="200"/>
    </row>
    <row r="129" spans="1:5" s="201" customFormat="1" x14ac:dyDescent="0.2">
      <c r="A129" s="197"/>
      <c r="B129" s="198"/>
      <c r="C129" s="199"/>
      <c r="D129" s="183"/>
      <c r="E129" s="200"/>
    </row>
    <row r="130" spans="1:5" s="201" customFormat="1" x14ac:dyDescent="0.2">
      <c r="A130" s="197"/>
      <c r="B130" s="198"/>
      <c r="C130" s="199"/>
      <c r="D130" s="183"/>
      <c r="E130" s="200"/>
    </row>
    <row r="131" spans="1:5" s="201" customFormat="1" x14ac:dyDescent="0.2">
      <c r="A131" s="197"/>
      <c r="B131" s="198"/>
      <c r="C131" s="199"/>
      <c r="D131" s="183"/>
      <c r="E131" s="200"/>
    </row>
    <row r="132" spans="1:5" s="201" customFormat="1" x14ac:dyDescent="0.2">
      <c r="A132" s="197"/>
      <c r="B132" s="198"/>
      <c r="C132" s="199"/>
      <c r="D132" s="183"/>
      <c r="E132" s="200"/>
    </row>
    <row r="133" spans="1:5" s="201" customFormat="1" x14ac:dyDescent="0.2">
      <c r="A133" s="197"/>
      <c r="B133" s="198"/>
      <c r="C133" s="199"/>
      <c r="D133" s="183"/>
      <c r="E133" s="200"/>
    </row>
    <row r="134" spans="1:5" s="201" customFormat="1" x14ac:dyDescent="0.2">
      <c r="A134" s="197"/>
      <c r="B134" s="198"/>
      <c r="C134" s="199"/>
      <c r="D134" s="183"/>
      <c r="E134" s="200"/>
    </row>
    <row r="135" spans="1:5" s="201" customFormat="1" x14ac:dyDescent="0.2">
      <c r="A135" s="197"/>
      <c r="B135" s="198"/>
      <c r="C135" s="199"/>
      <c r="D135" s="183"/>
      <c r="E135" s="200"/>
    </row>
    <row r="136" spans="1:5" s="201" customFormat="1" x14ac:dyDescent="0.2">
      <c r="A136" s="197"/>
      <c r="B136" s="198"/>
      <c r="C136" s="199"/>
      <c r="D136" s="183"/>
      <c r="E136" s="200"/>
    </row>
    <row r="137" spans="1:5" s="201" customFormat="1" x14ac:dyDescent="0.2">
      <c r="A137" s="197"/>
      <c r="B137" s="198"/>
      <c r="C137" s="199"/>
      <c r="D137" s="183"/>
      <c r="E137" s="200"/>
    </row>
    <row r="138" spans="1:5" s="201" customFormat="1" x14ac:dyDescent="0.2">
      <c r="A138" s="197"/>
      <c r="B138" s="198"/>
      <c r="C138" s="199"/>
      <c r="D138" s="183"/>
      <c r="E138" s="200"/>
    </row>
    <row r="139" spans="1:5" s="201" customFormat="1" x14ac:dyDescent="0.2">
      <c r="A139" s="197"/>
      <c r="B139" s="198"/>
      <c r="C139" s="199"/>
      <c r="D139" s="183"/>
      <c r="E139" s="200"/>
    </row>
    <row r="140" spans="1:5" s="201" customFormat="1" x14ac:dyDescent="0.2">
      <c r="A140" s="197"/>
      <c r="B140" s="198"/>
      <c r="C140" s="199"/>
      <c r="D140" s="183"/>
      <c r="E140" s="200"/>
    </row>
    <row r="141" spans="1:5" s="201" customFormat="1" x14ac:dyDescent="0.2">
      <c r="A141" s="197"/>
      <c r="B141" s="198"/>
      <c r="C141" s="199"/>
      <c r="D141" s="183"/>
      <c r="E141" s="200"/>
    </row>
    <row r="142" spans="1:5" s="201" customFormat="1" x14ac:dyDescent="0.2">
      <c r="A142" s="197"/>
      <c r="B142" s="198"/>
      <c r="C142" s="199"/>
      <c r="D142" s="183"/>
      <c r="E142" s="200"/>
    </row>
    <row r="143" spans="1:5" s="201" customFormat="1" x14ac:dyDescent="0.2">
      <c r="A143" s="197"/>
      <c r="B143" s="198"/>
      <c r="C143" s="199"/>
      <c r="D143" s="183"/>
      <c r="E143" s="200"/>
    </row>
    <row r="144" spans="1:5" s="201" customFormat="1" x14ac:dyDescent="0.2">
      <c r="A144" s="197"/>
      <c r="B144" s="198"/>
      <c r="C144" s="199"/>
      <c r="D144" s="183"/>
      <c r="E144" s="200"/>
    </row>
    <row r="145" spans="1:5" s="201" customFormat="1" x14ac:dyDescent="0.2">
      <c r="A145" s="197"/>
      <c r="B145" s="198"/>
      <c r="C145" s="199"/>
      <c r="D145" s="183"/>
      <c r="E145" s="200"/>
    </row>
    <row r="146" spans="1:5" s="201" customFormat="1" x14ac:dyDescent="0.2">
      <c r="A146" s="197"/>
      <c r="B146" s="198"/>
      <c r="C146" s="199"/>
      <c r="D146" s="183"/>
      <c r="E146" s="200"/>
    </row>
    <row r="147" spans="1:5" s="201" customFormat="1" x14ac:dyDescent="0.2">
      <c r="A147" s="197"/>
      <c r="B147" s="198"/>
      <c r="C147" s="199"/>
      <c r="D147" s="183"/>
      <c r="E147" s="200"/>
    </row>
    <row r="148" spans="1:5" s="201" customFormat="1" x14ac:dyDescent="0.2">
      <c r="A148" s="197"/>
      <c r="B148" s="198"/>
      <c r="C148" s="199"/>
      <c r="D148" s="183"/>
      <c r="E148" s="200"/>
    </row>
    <row r="149" spans="1:5" s="201" customFormat="1" x14ac:dyDescent="0.2">
      <c r="A149" s="197"/>
      <c r="B149" s="198"/>
      <c r="C149" s="199"/>
      <c r="D149" s="183"/>
      <c r="E149" s="200"/>
    </row>
    <row r="150" spans="1:5" s="201" customFormat="1" x14ac:dyDescent="0.2">
      <c r="A150" s="197"/>
      <c r="B150" s="198"/>
      <c r="C150" s="199"/>
      <c r="D150" s="183"/>
      <c r="E150" s="200"/>
    </row>
    <row r="151" spans="1:5" s="201" customFormat="1" x14ac:dyDescent="0.2">
      <c r="A151" s="197"/>
      <c r="B151" s="198"/>
      <c r="C151" s="199"/>
      <c r="D151" s="183"/>
      <c r="E151" s="200"/>
    </row>
    <row r="152" spans="1:5" s="201" customFormat="1" x14ac:dyDescent="0.2">
      <c r="A152" s="197"/>
      <c r="B152" s="198"/>
      <c r="C152" s="199"/>
      <c r="D152" s="183"/>
      <c r="E152" s="200"/>
    </row>
    <row r="153" spans="1:5" s="201" customFormat="1" x14ac:dyDescent="0.2">
      <c r="A153" s="197"/>
      <c r="B153" s="198"/>
      <c r="C153" s="199"/>
      <c r="D153" s="183"/>
      <c r="E153" s="200"/>
    </row>
    <row r="154" spans="1:5" s="201" customFormat="1" x14ac:dyDescent="0.2">
      <c r="A154" s="197"/>
      <c r="B154" s="198"/>
      <c r="C154" s="199"/>
      <c r="D154" s="183"/>
      <c r="E154" s="200"/>
    </row>
    <row r="155" spans="1:5" s="201" customFormat="1" x14ac:dyDescent="0.2">
      <c r="A155" s="197"/>
      <c r="B155" s="198"/>
      <c r="C155" s="199"/>
      <c r="D155" s="183"/>
      <c r="E155" s="200"/>
    </row>
    <row r="156" spans="1:5" s="201" customFormat="1" x14ac:dyDescent="0.2">
      <c r="A156" s="197"/>
      <c r="B156" s="198"/>
      <c r="C156" s="199"/>
      <c r="D156" s="183"/>
      <c r="E156" s="200"/>
    </row>
    <row r="157" spans="1:5" s="201" customFormat="1" x14ac:dyDescent="0.2">
      <c r="A157" s="197"/>
      <c r="B157" s="198"/>
      <c r="C157" s="199"/>
      <c r="D157" s="183"/>
      <c r="E157" s="200"/>
    </row>
    <row r="158" spans="1:5" s="201" customFormat="1" x14ac:dyDescent="0.2">
      <c r="A158" s="197"/>
      <c r="B158" s="198"/>
      <c r="C158" s="199"/>
      <c r="D158" s="183"/>
      <c r="E158" s="200"/>
    </row>
    <row r="159" spans="1:5" s="201" customFormat="1" x14ac:dyDescent="0.2">
      <c r="A159" s="197"/>
      <c r="B159" s="198"/>
      <c r="C159" s="199"/>
      <c r="D159" s="183"/>
      <c r="E159" s="200"/>
    </row>
    <row r="160" spans="1:5" s="201" customFormat="1" x14ac:dyDescent="0.2">
      <c r="A160" s="197"/>
      <c r="B160" s="198"/>
      <c r="C160" s="199"/>
      <c r="D160" s="183"/>
      <c r="E160" s="200"/>
    </row>
    <row r="161" spans="1:5" s="201" customFormat="1" x14ac:dyDescent="0.2">
      <c r="A161" s="197"/>
      <c r="B161" s="198"/>
      <c r="C161" s="199"/>
      <c r="D161" s="183"/>
      <c r="E161" s="200"/>
    </row>
    <row r="162" spans="1:5" s="201" customFormat="1" x14ac:dyDescent="0.2">
      <c r="A162" s="197"/>
      <c r="B162" s="198"/>
      <c r="C162" s="199"/>
      <c r="D162" s="183"/>
      <c r="E162" s="200"/>
    </row>
    <row r="163" spans="1:5" s="201" customFormat="1" x14ac:dyDescent="0.2">
      <c r="A163" s="197"/>
      <c r="B163" s="198"/>
      <c r="C163" s="199"/>
      <c r="D163" s="183"/>
      <c r="E163" s="200"/>
    </row>
    <row r="164" spans="1:5" s="201" customFormat="1" x14ac:dyDescent="0.2">
      <c r="A164" s="197"/>
      <c r="B164" s="198"/>
      <c r="C164" s="199"/>
      <c r="D164" s="183"/>
      <c r="E164" s="200"/>
    </row>
    <row r="165" spans="1:5" s="201" customFormat="1" x14ac:dyDescent="0.2">
      <c r="A165" s="197"/>
      <c r="B165" s="198"/>
      <c r="C165" s="199"/>
      <c r="D165" s="183"/>
      <c r="E165" s="200"/>
    </row>
    <row r="166" spans="1:5" s="201" customFormat="1" x14ac:dyDescent="0.2">
      <c r="A166" s="197"/>
      <c r="B166" s="198"/>
      <c r="C166" s="199"/>
      <c r="D166" s="183"/>
      <c r="E166" s="200"/>
    </row>
    <row r="167" spans="1:5" s="201" customFormat="1" x14ac:dyDescent="0.2">
      <c r="A167" s="197"/>
      <c r="B167" s="198"/>
      <c r="C167" s="199"/>
      <c r="D167" s="183"/>
      <c r="E167" s="200"/>
    </row>
    <row r="168" spans="1:5" s="201" customFormat="1" x14ac:dyDescent="0.2">
      <c r="A168" s="197"/>
      <c r="B168" s="198"/>
      <c r="C168" s="199"/>
      <c r="D168" s="183"/>
      <c r="E168" s="200"/>
    </row>
    <row r="169" spans="1:5" s="201" customFormat="1" x14ac:dyDescent="0.2">
      <c r="A169" s="197"/>
      <c r="B169" s="198"/>
      <c r="C169" s="199"/>
      <c r="D169" s="183"/>
      <c r="E169" s="200"/>
    </row>
    <row r="170" spans="1:5" s="201" customFormat="1" x14ac:dyDescent="0.2">
      <c r="A170" s="197"/>
      <c r="B170" s="198"/>
      <c r="C170" s="199"/>
      <c r="D170" s="183"/>
      <c r="E170" s="200"/>
    </row>
    <row r="171" spans="1:5" s="201" customFormat="1" x14ac:dyDescent="0.2">
      <c r="A171" s="197"/>
      <c r="B171" s="198"/>
      <c r="C171" s="199"/>
      <c r="D171" s="183"/>
      <c r="E171" s="200"/>
    </row>
    <row r="172" spans="1:5" s="201" customFormat="1" x14ac:dyDescent="0.2">
      <c r="A172" s="197"/>
      <c r="B172" s="198"/>
      <c r="C172" s="199"/>
      <c r="D172" s="183"/>
      <c r="E172" s="200"/>
    </row>
    <row r="173" spans="1:5" s="201" customFormat="1" x14ac:dyDescent="0.2">
      <c r="A173" s="197"/>
      <c r="B173" s="198"/>
      <c r="C173" s="199"/>
      <c r="D173" s="183"/>
      <c r="E173" s="200"/>
    </row>
    <row r="174" spans="1:5" s="201" customFormat="1" x14ac:dyDescent="0.2">
      <c r="A174" s="197"/>
      <c r="B174" s="198"/>
      <c r="C174" s="199"/>
      <c r="D174" s="183"/>
      <c r="E174" s="200"/>
    </row>
    <row r="175" spans="1:5" s="201" customFormat="1" x14ac:dyDescent="0.2">
      <c r="A175" s="197"/>
      <c r="B175" s="198"/>
      <c r="C175" s="199"/>
      <c r="D175" s="183"/>
      <c r="E175" s="200"/>
    </row>
    <row r="176" spans="1:5" s="201" customFormat="1" x14ac:dyDescent="0.2">
      <c r="A176" s="197"/>
      <c r="B176" s="198"/>
      <c r="C176" s="199"/>
      <c r="D176" s="183"/>
      <c r="E176" s="200"/>
    </row>
    <row r="177" spans="1:5" s="201" customFormat="1" x14ac:dyDescent="0.2">
      <c r="A177" s="197"/>
      <c r="B177" s="198"/>
      <c r="C177" s="199"/>
      <c r="D177" s="183"/>
      <c r="E177" s="200"/>
    </row>
    <row r="178" spans="1:5" s="201" customFormat="1" x14ac:dyDescent="0.2">
      <c r="A178" s="197"/>
      <c r="B178" s="198"/>
      <c r="C178" s="199"/>
      <c r="D178" s="183"/>
      <c r="E178" s="200"/>
    </row>
    <row r="179" spans="1:5" s="201" customFormat="1" x14ac:dyDescent="0.2">
      <c r="A179" s="197"/>
      <c r="B179" s="198"/>
      <c r="C179" s="199"/>
      <c r="D179" s="183"/>
      <c r="E179" s="200"/>
    </row>
    <row r="180" spans="1:5" s="201" customFormat="1" x14ac:dyDescent="0.2">
      <c r="A180" s="197"/>
      <c r="B180" s="198"/>
      <c r="C180" s="199"/>
      <c r="D180" s="183"/>
      <c r="E180" s="200"/>
    </row>
    <row r="181" spans="1:5" s="201" customFormat="1" x14ac:dyDescent="0.2">
      <c r="A181" s="197"/>
      <c r="B181" s="198"/>
      <c r="C181" s="199"/>
      <c r="D181" s="183"/>
      <c r="E181" s="200"/>
    </row>
    <row r="182" spans="1:5" s="201" customFormat="1" x14ac:dyDescent="0.2">
      <c r="A182" s="197"/>
      <c r="B182" s="198"/>
      <c r="C182" s="199"/>
      <c r="D182" s="183"/>
      <c r="E182" s="200"/>
    </row>
    <row r="183" spans="1:5" s="201" customFormat="1" x14ac:dyDescent="0.2">
      <c r="A183" s="197"/>
      <c r="B183" s="198"/>
      <c r="C183" s="199"/>
      <c r="D183" s="183"/>
      <c r="E183" s="200"/>
    </row>
    <row r="184" spans="1:5" s="201" customFormat="1" x14ac:dyDescent="0.2">
      <c r="A184" s="197"/>
      <c r="B184" s="198"/>
      <c r="C184" s="199"/>
      <c r="D184" s="183"/>
      <c r="E184" s="200"/>
    </row>
    <row r="185" spans="1:5" s="201" customFormat="1" x14ac:dyDescent="0.2">
      <c r="A185" s="197"/>
      <c r="B185" s="198"/>
      <c r="C185" s="199"/>
      <c r="D185" s="183"/>
      <c r="E185" s="200"/>
    </row>
    <row r="186" spans="1:5" s="201" customFormat="1" x14ac:dyDescent="0.2">
      <c r="A186" s="197"/>
      <c r="B186" s="198"/>
      <c r="C186" s="199"/>
      <c r="D186" s="183"/>
      <c r="E186" s="200"/>
    </row>
    <row r="187" spans="1:5" s="201" customFormat="1" x14ac:dyDescent="0.2">
      <c r="A187" s="197"/>
      <c r="B187" s="198"/>
      <c r="C187" s="199"/>
      <c r="D187" s="183"/>
      <c r="E187" s="200"/>
    </row>
    <row r="188" spans="1:5" s="201" customFormat="1" x14ac:dyDescent="0.2">
      <c r="A188" s="197"/>
      <c r="B188" s="198"/>
      <c r="C188" s="199"/>
      <c r="D188" s="183"/>
      <c r="E188" s="200"/>
    </row>
    <row r="189" spans="1:5" s="201" customFormat="1" x14ac:dyDescent="0.2">
      <c r="A189" s="197"/>
      <c r="B189" s="198"/>
      <c r="C189" s="199"/>
      <c r="D189" s="183"/>
      <c r="E189" s="200"/>
    </row>
    <row r="190" spans="1:5" s="201" customFormat="1" x14ac:dyDescent="0.2">
      <c r="A190" s="197"/>
      <c r="B190" s="198"/>
      <c r="C190" s="199"/>
      <c r="D190" s="183"/>
      <c r="E190" s="200"/>
    </row>
    <row r="191" spans="1:5" s="201" customFormat="1" x14ac:dyDescent="0.2">
      <c r="A191" s="197"/>
      <c r="B191" s="198"/>
      <c r="C191" s="199"/>
      <c r="D191" s="183"/>
      <c r="E191" s="200"/>
    </row>
    <row r="192" spans="1:5" s="201" customFormat="1" x14ac:dyDescent="0.2">
      <c r="A192" s="197"/>
      <c r="B192" s="198"/>
      <c r="C192" s="199"/>
      <c r="D192" s="183"/>
      <c r="E192" s="200"/>
    </row>
    <row r="193" spans="1:5" s="201" customFormat="1" x14ac:dyDescent="0.2">
      <c r="A193" s="197"/>
      <c r="B193" s="198"/>
      <c r="C193" s="199"/>
      <c r="D193" s="183"/>
      <c r="E193" s="200"/>
    </row>
    <row r="194" spans="1:5" s="201" customFormat="1" x14ac:dyDescent="0.2">
      <c r="A194" s="197"/>
      <c r="B194" s="198"/>
      <c r="C194" s="199"/>
      <c r="D194" s="183"/>
      <c r="E194" s="200"/>
    </row>
    <row r="195" spans="1:5" s="201" customFormat="1" x14ac:dyDescent="0.2">
      <c r="A195" s="197"/>
      <c r="B195" s="198"/>
      <c r="C195" s="199"/>
      <c r="D195" s="183"/>
      <c r="E195" s="200"/>
    </row>
    <row r="196" spans="1:5" s="201" customFormat="1" x14ac:dyDescent="0.2">
      <c r="A196" s="197"/>
      <c r="B196" s="198"/>
      <c r="C196" s="199"/>
      <c r="D196" s="183"/>
      <c r="E196" s="200"/>
    </row>
    <row r="197" spans="1:5" s="201" customFormat="1" x14ac:dyDescent="0.2">
      <c r="A197" s="197"/>
      <c r="B197" s="198"/>
      <c r="C197" s="199"/>
      <c r="D197" s="183"/>
      <c r="E197" s="200"/>
    </row>
    <row r="198" spans="1:5" s="201" customFormat="1" x14ac:dyDescent="0.2">
      <c r="A198" s="197"/>
      <c r="B198" s="198"/>
      <c r="C198" s="199"/>
      <c r="D198" s="183"/>
      <c r="E198" s="200"/>
    </row>
    <row r="199" spans="1:5" s="201" customFormat="1" x14ac:dyDescent="0.2">
      <c r="A199" s="197"/>
      <c r="B199" s="198"/>
      <c r="C199" s="199"/>
      <c r="D199" s="183"/>
      <c r="E199" s="200"/>
    </row>
    <row r="200" spans="1:5" s="201" customFormat="1" x14ac:dyDescent="0.2">
      <c r="A200" s="197"/>
      <c r="B200" s="198"/>
      <c r="C200" s="199"/>
      <c r="D200" s="183"/>
      <c r="E200" s="200"/>
    </row>
    <row r="201" spans="1:5" s="201" customFormat="1" x14ac:dyDescent="0.2">
      <c r="A201" s="197"/>
      <c r="B201" s="198"/>
      <c r="C201" s="199"/>
      <c r="D201" s="183"/>
      <c r="E201" s="200"/>
    </row>
    <row r="202" spans="1:5" s="201" customFormat="1" x14ac:dyDescent="0.2">
      <c r="A202" s="197"/>
      <c r="B202" s="198"/>
      <c r="C202" s="199"/>
      <c r="D202" s="183"/>
      <c r="E202" s="200"/>
    </row>
    <row r="203" spans="1:5" s="201" customFormat="1" x14ac:dyDescent="0.2">
      <c r="A203" s="197"/>
      <c r="B203" s="198"/>
      <c r="C203" s="199"/>
      <c r="D203" s="183"/>
      <c r="E203" s="200"/>
    </row>
    <row r="204" spans="1:5" s="201" customFormat="1" x14ac:dyDescent="0.2">
      <c r="A204" s="197"/>
      <c r="B204" s="198"/>
      <c r="C204" s="199"/>
      <c r="D204" s="183"/>
      <c r="E204" s="200"/>
    </row>
    <row r="205" spans="1:5" s="201" customFormat="1" x14ac:dyDescent="0.2">
      <c r="A205" s="197"/>
      <c r="B205" s="198"/>
      <c r="C205" s="199"/>
      <c r="D205" s="183"/>
      <c r="E205" s="200"/>
    </row>
    <row r="206" spans="1:5" s="201" customFormat="1" x14ac:dyDescent="0.2">
      <c r="A206" s="197"/>
      <c r="B206" s="198"/>
      <c r="C206" s="199"/>
      <c r="D206" s="183"/>
      <c r="E206" s="200"/>
    </row>
    <row r="207" spans="1:5" s="201" customFormat="1" x14ac:dyDescent="0.2">
      <c r="A207" s="197"/>
      <c r="B207" s="198"/>
      <c r="C207" s="199"/>
      <c r="D207" s="183"/>
      <c r="E207" s="200"/>
    </row>
    <row r="208" spans="1:5" s="201" customFormat="1" x14ac:dyDescent="0.2">
      <c r="A208" s="197"/>
      <c r="B208" s="198"/>
      <c r="C208" s="199"/>
      <c r="D208" s="183"/>
      <c r="E208" s="200"/>
    </row>
    <row r="209" spans="1:5" s="201" customFormat="1" x14ac:dyDescent="0.2">
      <c r="A209" s="197"/>
      <c r="B209" s="198"/>
      <c r="C209" s="199"/>
      <c r="D209" s="183"/>
      <c r="E209" s="200"/>
    </row>
    <row r="210" spans="1:5" s="201" customFormat="1" x14ac:dyDescent="0.2">
      <c r="A210" s="197"/>
      <c r="B210" s="198"/>
      <c r="C210" s="199"/>
      <c r="D210" s="183"/>
      <c r="E210" s="200"/>
    </row>
    <row r="211" spans="1:5" s="201" customFormat="1" x14ac:dyDescent="0.2">
      <c r="A211" s="197"/>
      <c r="B211" s="198"/>
      <c r="C211" s="199"/>
      <c r="D211" s="183"/>
      <c r="E211" s="200"/>
    </row>
    <row r="212" spans="1:5" s="201" customFormat="1" x14ac:dyDescent="0.2">
      <c r="A212" s="197"/>
      <c r="B212" s="198"/>
      <c r="C212" s="199"/>
      <c r="D212" s="183"/>
      <c r="E212" s="200"/>
    </row>
    <row r="213" spans="1:5" s="201" customFormat="1" x14ac:dyDescent="0.2">
      <c r="A213" s="197"/>
      <c r="B213" s="198"/>
      <c r="C213" s="199"/>
      <c r="D213" s="183"/>
      <c r="E213" s="200"/>
    </row>
    <row r="214" spans="1:5" s="201" customFormat="1" x14ac:dyDescent="0.2">
      <c r="A214" s="197"/>
      <c r="B214" s="198"/>
      <c r="C214" s="199"/>
      <c r="D214" s="183"/>
      <c r="E214" s="200"/>
    </row>
    <row r="215" spans="1:5" s="201" customFormat="1" x14ac:dyDescent="0.2">
      <c r="A215" s="197"/>
      <c r="B215" s="198"/>
      <c r="C215" s="199"/>
      <c r="D215" s="183"/>
      <c r="E215" s="200"/>
    </row>
    <row r="216" spans="1:5" s="201" customFormat="1" x14ac:dyDescent="0.2">
      <c r="A216" s="197"/>
      <c r="B216" s="198"/>
      <c r="C216" s="199"/>
      <c r="D216" s="183"/>
      <c r="E216" s="200"/>
    </row>
    <row r="217" spans="1:5" s="201" customFormat="1" x14ac:dyDescent="0.2">
      <c r="A217" s="197"/>
      <c r="B217" s="198"/>
      <c r="C217" s="199"/>
      <c r="D217" s="183"/>
      <c r="E217" s="200"/>
    </row>
    <row r="218" spans="1:5" s="201" customFormat="1" x14ac:dyDescent="0.2">
      <c r="A218" s="197"/>
      <c r="B218" s="198"/>
      <c r="C218" s="199"/>
      <c r="D218" s="183"/>
      <c r="E218" s="200"/>
    </row>
    <row r="219" spans="1:5" s="201" customFormat="1" x14ac:dyDescent="0.2">
      <c r="A219" s="197"/>
      <c r="B219" s="198"/>
      <c r="C219" s="199"/>
      <c r="D219" s="183"/>
      <c r="E219" s="200"/>
    </row>
    <row r="220" spans="1:5" s="201" customFormat="1" x14ac:dyDescent="0.2">
      <c r="A220" s="197"/>
      <c r="B220" s="198"/>
      <c r="C220" s="199"/>
      <c r="D220" s="183"/>
      <c r="E220" s="200"/>
    </row>
    <row r="221" spans="1:5" s="201" customFormat="1" x14ac:dyDescent="0.2">
      <c r="A221" s="197"/>
      <c r="B221" s="198"/>
      <c r="C221" s="199"/>
      <c r="D221" s="183"/>
      <c r="E221" s="200"/>
    </row>
    <row r="222" spans="1:5" s="201" customFormat="1" x14ac:dyDescent="0.2">
      <c r="A222" s="197"/>
      <c r="B222" s="198"/>
      <c r="C222" s="199"/>
      <c r="D222" s="183"/>
      <c r="E222" s="200"/>
    </row>
    <row r="223" spans="1:5" s="201" customFormat="1" x14ac:dyDescent="0.2">
      <c r="A223" s="197"/>
      <c r="B223" s="198"/>
      <c r="C223" s="199"/>
      <c r="D223" s="183"/>
      <c r="E223" s="200"/>
    </row>
    <row r="224" spans="1:5" s="201" customFormat="1" x14ac:dyDescent="0.2">
      <c r="A224" s="197"/>
      <c r="B224" s="198"/>
      <c r="C224" s="199"/>
      <c r="D224" s="183"/>
      <c r="E224" s="200"/>
    </row>
    <row r="225" spans="1:5" s="201" customFormat="1" x14ac:dyDescent="0.2">
      <c r="A225" s="197"/>
      <c r="B225" s="198"/>
      <c r="C225" s="199"/>
      <c r="D225" s="183"/>
      <c r="E225" s="200"/>
    </row>
    <row r="226" spans="1:5" s="201" customFormat="1" x14ac:dyDescent="0.2">
      <c r="A226" s="197"/>
      <c r="B226" s="198"/>
      <c r="C226" s="199"/>
      <c r="D226" s="183"/>
      <c r="E226" s="200"/>
    </row>
    <row r="227" spans="1:5" s="201" customFormat="1" x14ac:dyDescent="0.2">
      <c r="A227" s="197"/>
      <c r="B227" s="198"/>
      <c r="C227" s="199"/>
      <c r="D227" s="183"/>
      <c r="E227" s="200"/>
    </row>
    <row r="228" spans="1:5" s="201" customFormat="1" x14ac:dyDescent="0.2">
      <c r="A228" s="197"/>
      <c r="B228" s="198"/>
      <c r="C228" s="199"/>
      <c r="D228" s="183"/>
      <c r="E228" s="200"/>
    </row>
    <row r="229" spans="1:5" s="201" customFormat="1" x14ac:dyDescent="0.2">
      <c r="A229" s="197"/>
      <c r="B229" s="198"/>
      <c r="C229" s="199"/>
      <c r="D229" s="183"/>
      <c r="E229" s="200"/>
    </row>
    <row r="230" spans="1:5" s="201" customFormat="1" x14ac:dyDescent="0.2">
      <c r="A230" s="197"/>
      <c r="B230" s="198"/>
      <c r="C230" s="199"/>
      <c r="D230" s="183"/>
      <c r="E230" s="200"/>
    </row>
    <row r="231" spans="1:5" s="201" customFormat="1" x14ac:dyDescent="0.2">
      <c r="A231" s="197"/>
      <c r="B231" s="198"/>
      <c r="C231" s="199"/>
      <c r="D231" s="183"/>
      <c r="E231" s="200"/>
    </row>
    <row r="232" spans="1:5" s="201" customFormat="1" x14ac:dyDescent="0.2">
      <c r="A232" s="197"/>
      <c r="B232" s="198"/>
      <c r="C232" s="199"/>
      <c r="D232" s="183"/>
      <c r="E232" s="200"/>
    </row>
    <row r="233" spans="1:5" s="201" customFormat="1" x14ac:dyDescent="0.2">
      <c r="A233" s="197"/>
      <c r="B233" s="198"/>
      <c r="C233" s="199"/>
      <c r="D233" s="183"/>
      <c r="E233" s="200"/>
    </row>
    <row r="234" spans="1:5" s="201" customFormat="1" x14ac:dyDescent="0.2">
      <c r="A234" s="197"/>
      <c r="B234" s="198"/>
      <c r="C234" s="199"/>
      <c r="D234" s="183"/>
      <c r="E234" s="200"/>
    </row>
    <row r="235" spans="1:5" s="201" customFormat="1" x14ac:dyDescent="0.2">
      <c r="A235" s="197"/>
      <c r="B235" s="198"/>
      <c r="C235" s="199"/>
      <c r="D235" s="183"/>
      <c r="E235" s="200"/>
    </row>
    <row r="236" spans="1:5" s="201" customFormat="1" x14ac:dyDescent="0.2">
      <c r="A236" s="197"/>
      <c r="B236" s="198"/>
      <c r="C236" s="199"/>
      <c r="D236" s="183"/>
      <c r="E236" s="200"/>
    </row>
    <row r="237" spans="1:5" s="201" customFormat="1" x14ac:dyDescent="0.2">
      <c r="A237" s="197"/>
      <c r="B237" s="198"/>
      <c r="C237" s="199"/>
      <c r="D237" s="183"/>
      <c r="E237" s="200"/>
    </row>
    <row r="238" spans="1:5" s="201" customFormat="1" x14ac:dyDescent="0.2">
      <c r="A238" s="197"/>
      <c r="B238" s="198"/>
      <c r="C238" s="199"/>
      <c r="D238" s="183"/>
      <c r="E238" s="200"/>
    </row>
    <row r="239" spans="1:5" s="201" customFormat="1" x14ac:dyDescent="0.2">
      <c r="A239" s="197"/>
      <c r="B239" s="198"/>
      <c r="C239" s="199"/>
      <c r="D239" s="183"/>
      <c r="E239" s="200"/>
    </row>
    <row r="240" spans="1:5" s="201" customFormat="1" x14ac:dyDescent="0.2">
      <c r="A240" s="197"/>
      <c r="B240" s="198"/>
      <c r="C240" s="199"/>
      <c r="D240" s="183"/>
      <c r="E240" s="200"/>
    </row>
    <row r="241" spans="1:5" s="201" customFormat="1" x14ac:dyDescent="0.2">
      <c r="A241" s="197"/>
      <c r="B241" s="198"/>
      <c r="C241" s="199"/>
      <c r="D241" s="183"/>
      <c r="E241" s="200"/>
    </row>
    <row r="242" spans="1:5" s="201" customFormat="1" x14ac:dyDescent="0.2">
      <c r="A242" s="197"/>
      <c r="B242" s="198"/>
      <c r="C242" s="199"/>
      <c r="D242" s="183"/>
      <c r="E242" s="200"/>
    </row>
    <row r="243" spans="1:5" s="201" customFormat="1" x14ac:dyDescent="0.2">
      <c r="A243" s="197"/>
      <c r="B243" s="198"/>
      <c r="C243" s="199"/>
      <c r="D243" s="183"/>
      <c r="E243" s="200"/>
    </row>
    <row r="244" spans="1:5" s="201" customFormat="1" x14ac:dyDescent="0.2">
      <c r="A244" s="197"/>
      <c r="B244" s="198"/>
      <c r="C244" s="199"/>
      <c r="D244" s="183"/>
      <c r="E244" s="200"/>
    </row>
    <row r="245" spans="1:5" s="201" customFormat="1" x14ac:dyDescent="0.2">
      <c r="A245" s="197"/>
      <c r="B245" s="198"/>
      <c r="C245" s="199"/>
      <c r="D245" s="183"/>
      <c r="E245" s="200"/>
    </row>
    <row r="246" spans="1:5" s="201" customFormat="1" x14ac:dyDescent="0.2">
      <c r="A246" s="197"/>
      <c r="B246" s="198"/>
      <c r="C246" s="199"/>
      <c r="D246" s="183"/>
      <c r="E246" s="200"/>
    </row>
    <row r="247" spans="1:5" s="201" customFormat="1" x14ac:dyDescent="0.2">
      <c r="A247" s="197"/>
      <c r="B247" s="198"/>
      <c r="C247" s="199"/>
      <c r="D247" s="183"/>
      <c r="E247" s="200"/>
    </row>
    <row r="248" spans="1:5" s="201" customFormat="1" x14ac:dyDescent="0.2">
      <c r="A248" s="197"/>
      <c r="B248" s="198"/>
      <c r="C248" s="199"/>
      <c r="D248" s="183"/>
      <c r="E248" s="200"/>
    </row>
    <row r="249" spans="1:5" s="201" customFormat="1" x14ac:dyDescent="0.2">
      <c r="A249" s="197"/>
      <c r="B249" s="198"/>
      <c r="C249" s="199"/>
      <c r="D249" s="183"/>
      <c r="E249" s="200"/>
    </row>
    <row r="250" spans="1:5" s="201" customFormat="1" x14ac:dyDescent="0.2">
      <c r="A250" s="197"/>
      <c r="B250" s="198"/>
      <c r="C250" s="199"/>
      <c r="D250" s="183"/>
      <c r="E250" s="200"/>
    </row>
    <row r="251" spans="1:5" s="201" customFormat="1" x14ac:dyDescent="0.2">
      <c r="A251" s="197"/>
      <c r="B251" s="198"/>
      <c r="C251" s="199"/>
      <c r="D251" s="183"/>
      <c r="E251" s="200"/>
    </row>
    <row r="252" spans="1:5" s="201" customFormat="1" x14ac:dyDescent="0.2">
      <c r="A252" s="197"/>
      <c r="B252" s="198"/>
      <c r="C252" s="199"/>
      <c r="D252" s="183"/>
      <c r="E252" s="200"/>
    </row>
    <row r="253" spans="1:5" s="201" customFormat="1" x14ac:dyDescent="0.2">
      <c r="A253" s="197"/>
      <c r="B253" s="198"/>
      <c r="C253" s="199"/>
      <c r="D253" s="183"/>
      <c r="E253" s="200"/>
    </row>
    <row r="254" spans="1:5" s="201" customFormat="1" x14ac:dyDescent="0.2">
      <c r="A254" s="197"/>
      <c r="B254" s="198"/>
      <c r="C254" s="199"/>
      <c r="D254" s="183"/>
      <c r="E254" s="200"/>
    </row>
    <row r="255" spans="1:5" s="201" customFormat="1" x14ac:dyDescent="0.2">
      <c r="A255" s="197"/>
      <c r="B255" s="198"/>
      <c r="C255" s="199"/>
      <c r="D255" s="183"/>
      <c r="E255" s="200"/>
    </row>
    <row r="256" spans="1:5" s="201" customFormat="1" x14ac:dyDescent="0.2">
      <c r="A256" s="197"/>
      <c r="B256" s="198"/>
      <c r="C256" s="199"/>
      <c r="D256" s="183"/>
      <c r="E256" s="200"/>
    </row>
    <row r="257" spans="1:5" s="201" customFormat="1" x14ac:dyDescent="0.2">
      <c r="A257" s="197"/>
      <c r="B257" s="198"/>
      <c r="C257" s="199"/>
      <c r="D257" s="183"/>
      <c r="E257" s="200"/>
    </row>
    <row r="258" spans="1:5" s="201" customFormat="1" x14ac:dyDescent="0.2">
      <c r="A258" s="197"/>
      <c r="B258" s="198"/>
      <c r="C258" s="199"/>
      <c r="D258" s="183"/>
      <c r="E258" s="200"/>
    </row>
    <row r="259" spans="1:5" s="201" customFormat="1" x14ac:dyDescent="0.2">
      <c r="A259" s="197"/>
      <c r="B259" s="198"/>
      <c r="C259" s="199"/>
      <c r="D259" s="183"/>
      <c r="E259" s="200"/>
    </row>
    <row r="260" spans="1:5" s="201" customFormat="1" x14ac:dyDescent="0.2">
      <c r="A260" s="197"/>
      <c r="B260" s="198"/>
      <c r="C260" s="199"/>
      <c r="D260" s="183"/>
      <c r="E260" s="200"/>
    </row>
    <row r="261" spans="1:5" s="201" customFormat="1" x14ac:dyDescent="0.2">
      <c r="A261" s="197"/>
      <c r="B261" s="198"/>
      <c r="C261" s="199"/>
      <c r="D261" s="183"/>
      <c r="E261" s="200"/>
    </row>
    <row r="262" spans="1:5" s="201" customFormat="1" x14ac:dyDescent="0.2">
      <c r="A262" s="197"/>
      <c r="B262" s="198"/>
      <c r="C262" s="199"/>
      <c r="D262" s="183"/>
      <c r="E262" s="200"/>
    </row>
    <row r="263" spans="1:5" s="201" customFormat="1" x14ac:dyDescent="0.2">
      <c r="A263" s="197"/>
      <c r="B263" s="198"/>
      <c r="C263" s="199"/>
      <c r="D263" s="183"/>
      <c r="E263" s="200"/>
    </row>
    <row r="264" spans="1:5" s="201" customFormat="1" x14ac:dyDescent="0.2">
      <c r="A264" s="197"/>
      <c r="B264" s="198"/>
      <c r="C264" s="199"/>
      <c r="D264" s="183"/>
      <c r="E264" s="200"/>
    </row>
    <row r="265" spans="1:5" s="201" customFormat="1" x14ac:dyDescent="0.2">
      <c r="A265" s="197"/>
      <c r="B265" s="198"/>
      <c r="C265" s="199"/>
      <c r="D265" s="183"/>
      <c r="E265" s="200"/>
    </row>
    <row r="266" spans="1:5" s="201" customFormat="1" x14ac:dyDescent="0.2">
      <c r="A266" s="197"/>
      <c r="B266" s="198"/>
      <c r="C266" s="199"/>
      <c r="D266" s="183"/>
      <c r="E266" s="200"/>
    </row>
    <row r="267" spans="1:5" s="201" customFormat="1" x14ac:dyDescent="0.2">
      <c r="A267" s="197"/>
      <c r="B267" s="198"/>
      <c r="C267" s="199"/>
      <c r="D267" s="183"/>
      <c r="E267" s="200"/>
    </row>
    <row r="268" spans="1:5" s="201" customFormat="1" x14ac:dyDescent="0.2">
      <c r="A268" s="197"/>
      <c r="B268" s="198"/>
      <c r="C268" s="199"/>
      <c r="D268" s="183"/>
      <c r="E268" s="200"/>
    </row>
    <row r="269" spans="1:5" s="201" customFormat="1" x14ac:dyDescent="0.2">
      <c r="A269" s="197"/>
      <c r="B269" s="198"/>
      <c r="C269" s="199"/>
      <c r="D269" s="183"/>
      <c r="E269" s="200"/>
    </row>
    <row r="270" spans="1:5" s="201" customFormat="1" x14ac:dyDescent="0.2">
      <c r="A270" s="197"/>
      <c r="B270" s="198"/>
      <c r="C270" s="199"/>
      <c r="D270" s="183"/>
      <c r="E270" s="200"/>
    </row>
    <row r="271" spans="1:5" s="201" customFormat="1" x14ac:dyDescent="0.2">
      <c r="A271" s="197"/>
      <c r="B271" s="198"/>
      <c r="C271" s="199"/>
      <c r="D271" s="183"/>
      <c r="E271" s="200"/>
    </row>
    <row r="272" spans="1:5" s="201" customFormat="1" x14ac:dyDescent="0.2">
      <c r="A272" s="197"/>
      <c r="B272" s="198"/>
      <c r="C272" s="199"/>
      <c r="D272" s="183"/>
      <c r="E272" s="200"/>
    </row>
    <row r="273" spans="1:5" s="201" customFormat="1" x14ac:dyDescent="0.2">
      <c r="A273" s="197"/>
      <c r="B273" s="198"/>
      <c r="C273" s="199"/>
      <c r="D273" s="183"/>
      <c r="E273" s="200"/>
    </row>
    <row r="274" spans="1:5" s="201" customFormat="1" x14ac:dyDescent="0.2">
      <c r="A274" s="197"/>
      <c r="B274" s="198"/>
      <c r="C274" s="199"/>
      <c r="D274" s="183"/>
      <c r="E274" s="200"/>
    </row>
    <row r="275" spans="1:5" s="201" customFormat="1" x14ac:dyDescent="0.2">
      <c r="A275" s="197"/>
      <c r="B275" s="198"/>
      <c r="C275" s="199"/>
      <c r="D275" s="183"/>
      <c r="E275" s="200"/>
    </row>
    <row r="276" spans="1:5" s="201" customFormat="1" x14ac:dyDescent="0.2">
      <c r="A276" s="197"/>
      <c r="B276" s="198"/>
      <c r="C276" s="199"/>
      <c r="D276" s="183"/>
      <c r="E276" s="200"/>
    </row>
    <row r="277" spans="1:5" s="201" customFormat="1" x14ac:dyDescent="0.2">
      <c r="A277" s="197"/>
      <c r="B277" s="198"/>
      <c r="C277" s="199"/>
      <c r="D277" s="183"/>
      <c r="E277" s="200"/>
    </row>
    <row r="278" spans="1:5" s="201" customFormat="1" x14ac:dyDescent="0.2">
      <c r="A278" s="197"/>
      <c r="B278" s="198"/>
      <c r="C278" s="199"/>
      <c r="D278" s="183"/>
      <c r="E278" s="200"/>
    </row>
    <row r="279" spans="1:5" s="201" customFormat="1" x14ac:dyDescent="0.2">
      <c r="A279" s="197"/>
      <c r="B279" s="198"/>
      <c r="C279" s="199"/>
      <c r="D279" s="183"/>
      <c r="E279" s="200"/>
    </row>
    <row r="280" spans="1:5" s="201" customFormat="1" x14ac:dyDescent="0.2">
      <c r="A280" s="197"/>
      <c r="B280" s="198"/>
      <c r="C280" s="199"/>
      <c r="D280" s="183"/>
      <c r="E280" s="200"/>
    </row>
    <row r="281" spans="1:5" s="201" customFormat="1" x14ac:dyDescent="0.2">
      <c r="A281" s="197"/>
      <c r="B281" s="198"/>
      <c r="C281" s="199"/>
      <c r="D281" s="183"/>
      <c r="E281" s="200"/>
    </row>
    <row r="282" spans="1:5" s="201" customFormat="1" x14ac:dyDescent="0.2">
      <c r="A282" s="197"/>
      <c r="B282" s="198"/>
      <c r="C282" s="199"/>
      <c r="D282" s="183"/>
      <c r="E282" s="200"/>
    </row>
    <row r="283" spans="1:5" s="201" customFormat="1" x14ac:dyDescent="0.2">
      <c r="A283" s="197"/>
      <c r="B283" s="198"/>
      <c r="C283" s="199"/>
      <c r="D283" s="183"/>
      <c r="E283" s="200"/>
    </row>
    <row r="284" spans="1:5" s="201" customFormat="1" x14ac:dyDescent="0.2">
      <c r="A284" s="197"/>
      <c r="B284" s="198"/>
      <c r="C284" s="199"/>
      <c r="D284" s="183"/>
      <c r="E284" s="200"/>
    </row>
    <row r="285" spans="1:5" s="201" customFormat="1" x14ac:dyDescent="0.2">
      <c r="A285" s="197"/>
      <c r="B285" s="198"/>
      <c r="C285" s="199"/>
      <c r="D285" s="183"/>
      <c r="E285" s="200"/>
    </row>
    <row r="286" spans="1:5" s="201" customFormat="1" x14ac:dyDescent="0.2">
      <c r="A286" s="197"/>
      <c r="B286" s="198"/>
      <c r="C286" s="199"/>
      <c r="D286" s="183"/>
      <c r="E286" s="200"/>
    </row>
    <row r="287" spans="1:5" s="201" customFormat="1" x14ac:dyDescent="0.2">
      <c r="A287" s="197"/>
      <c r="B287" s="198"/>
      <c r="C287" s="199"/>
      <c r="D287" s="183"/>
      <c r="E287" s="200"/>
    </row>
    <row r="288" spans="1:5" s="201" customFormat="1" x14ac:dyDescent="0.2">
      <c r="A288" s="197"/>
      <c r="B288" s="198"/>
      <c r="C288" s="199"/>
      <c r="D288" s="183"/>
      <c r="E288" s="200"/>
    </row>
    <row r="289" spans="1:5" s="201" customFormat="1" x14ac:dyDescent="0.2">
      <c r="A289" s="197"/>
      <c r="B289" s="198"/>
      <c r="C289" s="199"/>
      <c r="D289" s="183"/>
      <c r="E289" s="200"/>
    </row>
    <row r="290" spans="1:5" s="201" customFormat="1" x14ac:dyDescent="0.2">
      <c r="A290" s="197"/>
      <c r="B290" s="198"/>
      <c r="C290" s="199"/>
      <c r="D290" s="183"/>
      <c r="E290" s="200"/>
    </row>
    <row r="291" spans="1:5" s="201" customFormat="1" x14ac:dyDescent="0.2">
      <c r="A291" s="197"/>
      <c r="B291" s="198"/>
      <c r="C291" s="199"/>
      <c r="D291" s="183"/>
      <c r="E291" s="200"/>
    </row>
    <row r="292" spans="1:5" s="201" customFormat="1" x14ac:dyDescent="0.2">
      <c r="A292" s="197"/>
      <c r="B292" s="198"/>
      <c r="C292" s="199"/>
      <c r="D292" s="183"/>
      <c r="E292" s="200"/>
    </row>
    <row r="293" spans="1:5" s="201" customFormat="1" x14ac:dyDescent="0.2">
      <c r="A293" s="197"/>
      <c r="B293" s="198"/>
      <c r="C293" s="199"/>
      <c r="D293" s="183"/>
      <c r="E293" s="200"/>
    </row>
    <row r="294" spans="1:5" s="201" customFormat="1" x14ac:dyDescent="0.2">
      <c r="A294" s="197"/>
      <c r="B294" s="198"/>
      <c r="C294" s="199"/>
      <c r="D294" s="183"/>
      <c r="E294" s="200"/>
    </row>
    <row r="295" spans="1:5" s="201" customFormat="1" x14ac:dyDescent="0.2">
      <c r="A295" s="197"/>
      <c r="B295" s="198"/>
      <c r="C295" s="199"/>
      <c r="D295" s="183"/>
      <c r="E295" s="200"/>
    </row>
    <row r="296" spans="1:5" s="201" customFormat="1" x14ac:dyDescent="0.2">
      <c r="A296" s="197"/>
      <c r="B296" s="198"/>
      <c r="C296" s="199"/>
      <c r="D296" s="183"/>
      <c r="E296" s="200"/>
    </row>
    <row r="297" spans="1:5" s="201" customFormat="1" x14ac:dyDescent="0.2">
      <c r="A297" s="197"/>
      <c r="B297" s="198"/>
      <c r="C297" s="199"/>
      <c r="D297" s="183"/>
      <c r="E297" s="200"/>
    </row>
    <row r="298" spans="1:5" s="201" customFormat="1" x14ac:dyDescent="0.2">
      <c r="A298" s="197"/>
      <c r="B298" s="198"/>
      <c r="C298" s="199"/>
      <c r="D298" s="183"/>
      <c r="E298" s="200"/>
    </row>
    <row r="299" spans="1:5" s="201" customFormat="1" x14ac:dyDescent="0.2">
      <c r="A299" s="197"/>
      <c r="B299" s="198"/>
      <c r="C299" s="199"/>
      <c r="D299" s="183"/>
      <c r="E299" s="200"/>
    </row>
    <row r="300" spans="1:5" s="201" customFormat="1" x14ac:dyDescent="0.2">
      <c r="A300" s="197"/>
      <c r="B300" s="198"/>
      <c r="C300" s="199"/>
      <c r="D300" s="183"/>
      <c r="E300" s="200"/>
    </row>
    <row r="301" spans="1:5" s="201" customFormat="1" x14ac:dyDescent="0.2">
      <c r="A301" s="197"/>
      <c r="B301" s="198"/>
      <c r="C301" s="199"/>
      <c r="D301" s="183"/>
      <c r="E301" s="200"/>
    </row>
    <row r="302" spans="1:5" s="201" customFormat="1" x14ac:dyDescent="0.2">
      <c r="A302" s="197"/>
      <c r="B302" s="198"/>
      <c r="C302" s="199"/>
      <c r="D302" s="183"/>
      <c r="E302" s="200"/>
    </row>
    <row r="303" spans="1:5" s="201" customFormat="1" x14ac:dyDescent="0.2">
      <c r="A303" s="197"/>
      <c r="B303" s="198"/>
      <c r="C303" s="199"/>
      <c r="D303" s="183"/>
      <c r="E303" s="200"/>
    </row>
    <row r="304" spans="1:5" s="201" customFormat="1" x14ac:dyDescent="0.2">
      <c r="A304" s="197"/>
      <c r="B304" s="198"/>
      <c r="C304" s="199"/>
      <c r="D304" s="183"/>
      <c r="E304" s="200"/>
    </row>
    <row r="305" spans="1:5" s="201" customFormat="1" x14ac:dyDescent="0.2">
      <c r="A305" s="197"/>
      <c r="B305" s="198"/>
      <c r="C305" s="199"/>
      <c r="D305" s="183"/>
      <c r="E305" s="200"/>
    </row>
    <row r="306" spans="1:5" s="201" customFormat="1" x14ac:dyDescent="0.2">
      <c r="A306" s="197"/>
      <c r="B306" s="198"/>
      <c r="C306" s="199"/>
      <c r="D306" s="183"/>
      <c r="E306" s="200"/>
    </row>
    <row r="307" spans="1:5" s="201" customFormat="1" x14ac:dyDescent="0.2">
      <c r="A307" s="197"/>
      <c r="B307" s="198"/>
      <c r="C307" s="199"/>
      <c r="D307" s="183"/>
      <c r="E307" s="200"/>
    </row>
    <row r="308" spans="1:5" s="201" customFormat="1" x14ac:dyDescent="0.2">
      <c r="A308" s="197"/>
      <c r="B308" s="198"/>
      <c r="C308" s="199"/>
      <c r="D308" s="183"/>
      <c r="E308" s="200"/>
    </row>
    <row r="309" spans="1:5" s="201" customFormat="1" x14ac:dyDescent="0.2">
      <c r="A309" s="197"/>
      <c r="B309" s="198"/>
      <c r="C309" s="199"/>
      <c r="D309" s="183"/>
      <c r="E309" s="200"/>
    </row>
    <row r="310" spans="1:5" s="201" customFormat="1" x14ac:dyDescent="0.2">
      <c r="A310" s="197"/>
      <c r="B310" s="198"/>
      <c r="C310" s="199"/>
      <c r="D310" s="183"/>
      <c r="E310" s="200"/>
    </row>
    <row r="311" spans="1:5" s="201" customFormat="1" x14ac:dyDescent="0.2">
      <c r="A311" s="197"/>
      <c r="B311" s="198"/>
      <c r="C311" s="199"/>
      <c r="D311" s="183"/>
      <c r="E311" s="200"/>
    </row>
    <row r="312" spans="1:5" s="201" customFormat="1" x14ac:dyDescent="0.2">
      <c r="A312" s="197"/>
      <c r="B312" s="198"/>
      <c r="C312" s="199"/>
      <c r="D312" s="183"/>
      <c r="E312" s="200"/>
    </row>
    <row r="313" spans="1:5" s="201" customFormat="1" x14ac:dyDescent="0.2">
      <c r="A313" s="197"/>
      <c r="B313" s="198"/>
      <c r="C313" s="199"/>
      <c r="D313" s="183"/>
      <c r="E313" s="200"/>
    </row>
    <row r="314" spans="1:5" s="201" customFormat="1" x14ac:dyDescent="0.2">
      <c r="A314" s="197"/>
      <c r="B314" s="198"/>
      <c r="C314" s="199"/>
      <c r="D314" s="183"/>
      <c r="E314" s="200"/>
    </row>
    <row r="315" spans="1:5" s="201" customFormat="1" x14ac:dyDescent="0.2">
      <c r="A315" s="197"/>
      <c r="B315" s="198"/>
      <c r="C315" s="199"/>
      <c r="D315" s="183"/>
      <c r="E315" s="200"/>
    </row>
    <row r="316" spans="1:5" s="201" customFormat="1" x14ac:dyDescent="0.2">
      <c r="A316" s="197"/>
      <c r="B316" s="198"/>
      <c r="C316" s="199"/>
      <c r="D316" s="183"/>
      <c r="E316" s="200"/>
    </row>
    <row r="317" spans="1:5" s="201" customFormat="1" x14ac:dyDescent="0.2">
      <c r="A317" s="197"/>
      <c r="B317" s="198"/>
      <c r="C317" s="199"/>
      <c r="D317" s="183"/>
      <c r="E317" s="200"/>
    </row>
    <row r="318" spans="1:5" s="201" customFormat="1" x14ac:dyDescent="0.2">
      <c r="A318" s="197"/>
      <c r="B318" s="198"/>
      <c r="C318" s="199"/>
      <c r="D318" s="183"/>
      <c r="E318" s="200"/>
    </row>
    <row r="319" spans="1:5" s="201" customFormat="1" x14ac:dyDescent="0.2">
      <c r="A319" s="197"/>
      <c r="B319" s="198"/>
      <c r="C319" s="199"/>
      <c r="D319" s="183"/>
      <c r="E319" s="200"/>
    </row>
    <row r="320" spans="1:5" s="201" customFormat="1" x14ac:dyDescent="0.2">
      <c r="A320" s="197"/>
      <c r="B320" s="198"/>
      <c r="C320" s="199"/>
      <c r="D320" s="183"/>
      <c r="E320" s="200"/>
    </row>
    <row r="321" spans="1:5" s="201" customFormat="1" x14ac:dyDescent="0.2">
      <c r="A321" s="197"/>
      <c r="B321" s="198"/>
      <c r="C321" s="199"/>
      <c r="D321" s="183"/>
      <c r="E321" s="200"/>
    </row>
    <row r="322" spans="1:5" s="201" customFormat="1" x14ac:dyDescent="0.2">
      <c r="A322" s="197"/>
      <c r="B322" s="198"/>
      <c r="C322" s="199"/>
      <c r="D322" s="183"/>
      <c r="E322" s="200"/>
    </row>
    <row r="323" spans="1:5" s="201" customFormat="1" x14ac:dyDescent="0.2">
      <c r="A323" s="197"/>
      <c r="B323" s="198"/>
      <c r="C323" s="199"/>
      <c r="D323" s="183"/>
      <c r="E323" s="200"/>
    </row>
    <row r="324" spans="1:5" s="201" customFormat="1" x14ac:dyDescent="0.2">
      <c r="A324" s="197"/>
      <c r="B324" s="198"/>
      <c r="C324" s="199"/>
      <c r="D324" s="183"/>
      <c r="E324" s="200"/>
    </row>
    <row r="325" spans="1:5" s="201" customFormat="1" x14ac:dyDescent="0.2">
      <c r="A325" s="197"/>
      <c r="B325" s="198"/>
      <c r="C325" s="199"/>
      <c r="D325" s="183"/>
      <c r="E325" s="200"/>
    </row>
    <row r="326" spans="1:5" s="201" customFormat="1" x14ac:dyDescent="0.2">
      <c r="A326" s="197"/>
      <c r="B326" s="198"/>
      <c r="C326" s="199"/>
      <c r="D326" s="183"/>
      <c r="E326" s="200"/>
    </row>
    <row r="327" spans="1:5" s="201" customFormat="1" x14ac:dyDescent="0.2">
      <c r="A327" s="197"/>
      <c r="B327" s="198"/>
      <c r="C327" s="199"/>
      <c r="D327" s="183"/>
      <c r="E327" s="200"/>
    </row>
    <row r="328" spans="1:5" s="201" customFormat="1" x14ac:dyDescent="0.2">
      <c r="A328" s="197"/>
      <c r="B328" s="198"/>
      <c r="C328" s="199"/>
      <c r="D328" s="183"/>
      <c r="E328" s="200"/>
    </row>
    <row r="329" spans="1:5" s="201" customFormat="1" x14ac:dyDescent="0.2">
      <c r="A329" s="197"/>
      <c r="B329" s="198"/>
      <c r="C329" s="199"/>
      <c r="D329" s="183"/>
      <c r="E329" s="200"/>
    </row>
    <row r="330" spans="1:5" s="201" customFormat="1" x14ac:dyDescent="0.2">
      <c r="A330" s="197"/>
      <c r="B330" s="198"/>
      <c r="C330" s="199"/>
      <c r="D330" s="183"/>
      <c r="E330" s="200"/>
    </row>
    <row r="331" spans="1:5" s="201" customFormat="1" x14ac:dyDescent="0.2">
      <c r="A331" s="197"/>
      <c r="B331" s="198"/>
      <c r="C331" s="199"/>
      <c r="D331" s="183"/>
      <c r="E331" s="200"/>
    </row>
    <row r="332" spans="1:5" s="201" customFormat="1" x14ac:dyDescent="0.2">
      <c r="A332" s="197"/>
      <c r="B332" s="198"/>
      <c r="C332" s="199"/>
      <c r="D332" s="183"/>
      <c r="E332" s="200"/>
    </row>
    <row r="333" spans="1:5" s="201" customFormat="1" x14ac:dyDescent="0.2">
      <c r="A333" s="197"/>
      <c r="B333" s="198"/>
      <c r="C333" s="199"/>
      <c r="D333" s="183"/>
      <c r="E333" s="200"/>
    </row>
    <row r="334" spans="1:5" s="201" customFormat="1" x14ac:dyDescent="0.2">
      <c r="A334" s="197"/>
      <c r="B334" s="198"/>
      <c r="C334" s="199"/>
      <c r="D334" s="183"/>
      <c r="E334" s="200"/>
    </row>
    <row r="335" spans="1:5" s="201" customFormat="1" x14ac:dyDescent="0.2">
      <c r="A335" s="197"/>
      <c r="B335" s="198"/>
      <c r="C335" s="199"/>
      <c r="D335" s="183"/>
      <c r="E335" s="200"/>
    </row>
    <row r="336" spans="1:5" s="201" customFormat="1" x14ac:dyDescent="0.2">
      <c r="A336" s="197"/>
      <c r="B336" s="198"/>
      <c r="C336" s="199"/>
      <c r="D336" s="183"/>
      <c r="E336" s="200"/>
    </row>
    <row r="337" spans="1:5" s="201" customFormat="1" x14ac:dyDescent="0.2">
      <c r="A337" s="197"/>
      <c r="B337" s="198"/>
      <c r="C337" s="199"/>
      <c r="D337" s="183"/>
      <c r="E337" s="200"/>
    </row>
    <row r="338" spans="1:5" s="201" customFormat="1" x14ac:dyDescent="0.2">
      <c r="A338" s="197"/>
      <c r="B338" s="198"/>
      <c r="C338" s="199"/>
      <c r="D338" s="183"/>
      <c r="E338" s="200"/>
    </row>
    <row r="339" spans="1:5" s="201" customFormat="1" x14ac:dyDescent="0.2">
      <c r="A339" s="197"/>
      <c r="B339" s="198"/>
      <c r="C339" s="199"/>
      <c r="D339" s="183"/>
      <c r="E339" s="200"/>
    </row>
    <row r="340" spans="1:5" s="201" customFormat="1" x14ac:dyDescent="0.2">
      <c r="A340" s="197"/>
      <c r="B340" s="198"/>
      <c r="C340" s="199"/>
      <c r="D340" s="183"/>
      <c r="E340" s="200"/>
    </row>
    <row r="341" spans="1:5" s="201" customFormat="1" x14ac:dyDescent="0.2">
      <c r="A341" s="197"/>
      <c r="B341" s="198"/>
      <c r="C341" s="199"/>
      <c r="D341" s="183"/>
      <c r="E341" s="200"/>
    </row>
    <row r="342" spans="1:5" s="201" customFormat="1" x14ac:dyDescent="0.2">
      <c r="A342" s="197"/>
      <c r="B342" s="198"/>
      <c r="C342" s="199"/>
      <c r="D342" s="183"/>
      <c r="E342" s="200"/>
    </row>
    <row r="343" spans="1:5" s="201" customFormat="1" x14ac:dyDescent="0.2">
      <c r="A343" s="197"/>
      <c r="B343" s="198"/>
      <c r="C343" s="199"/>
      <c r="D343" s="183"/>
      <c r="E343" s="200"/>
    </row>
    <row r="344" spans="1:5" s="201" customFormat="1" x14ac:dyDescent="0.2">
      <c r="A344" s="197"/>
      <c r="B344" s="198"/>
      <c r="C344" s="199"/>
      <c r="D344" s="183"/>
      <c r="E344" s="200"/>
    </row>
    <row r="345" spans="1:5" s="201" customFormat="1" x14ac:dyDescent="0.2">
      <c r="A345" s="197"/>
      <c r="B345" s="198"/>
      <c r="C345" s="199"/>
      <c r="D345" s="183"/>
      <c r="E345" s="200"/>
    </row>
    <row r="346" spans="1:5" s="201" customFormat="1" x14ac:dyDescent="0.2">
      <c r="A346" s="197"/>
      <c r="B346" s="198"/>
      <c r="C346" s="199"/>
      <c r="D346" s="183"/>
      <c r="E346" s="200"/>
    </row>
    <row r="347" spans="1:5" s="201" customFormat="1" x14ac:dyDescent="0.2">
      <c r="A347" s="197"/>
      <c r="B347" s="198"/>
      <c r="C347" s="199"/>
      <c r="D347" s="183"/>
      <c r="E347" s="200"/>
    </row>
    <row r="348" spans="1:5" s="201" customFormat="1" x14ac:dyDescent="0.2">
      <c r="A348" s="197"/>
      <c r="B348" s="198"/>
      <c r="C348" s="199"/>
      <c r="D348" s="183"/>
      <c r="E348" s="200"/>
    </row>
    <row r="349" spans="1:5" s="201" customFormat="1" x14ac:dyDescent="0.2">
      <c r="A349" s="197"/>
      <c r="B349" s="198"/>
      <c r="C349" s="199"/>
      <c r="D349" s="183"/>
      <c r="E349" s="200"/>
    </row>
    <row r="350" spans="1:5" s="201" customFormat="1" x14ac:dyDescent="0.2">
      <c r="A350" s="197"/>
      <c r="B350" s="198"/>
      <c r="C350" s="199"/>
      <c r="D350" s="183"/>
      <c r="E350" s="200"/>
    </row>
    <row r="351" spans="1:5" s="201" customFormat="1" x14ac:dyDescent="0.2">
      <c r="A351" s="197"/>
      <c r="B351" s="198"/>
      <c r="C351" s="199"/>
      <c r="D351" s="183"/>
      <c r="E351" s="200"/>
    </row>
    <row r="352" spans="1:5" s="201" customFormat="1" x14ac:dyDescent="0.2">
      <c r="A352" s="197"/>
      <c r="B352" s="198"/>
      <c r="C352" s="199"/>
      <c r="D352" s="183"/>
      <c r="E352" s="200"/>
    </row>
    <row r="353" spans="1:5" s="201" customFormat="1" x14ac:dyDescent="0.2">
      <c r="A353" s="197"/>
      <c r="B353" s="198"/>
      <c r="C353" s="199"/>
      <c r="D353" s="183"/>
      <c r="E353" s="200"/>
    </row>
    <row r="354" spans="1:5" s="201" customFormat="1" x14ac:dyDescent="0.2">
      <c r="A354" s="197"/>
      <c r="B354" s="198"/>
      <c r="C354" s="199"/>
      <c r="D354" s="183"/>
      <c r="E354" s="200"/>
    </row>
    <row r="355" spans="1:5" s="201" customFormat="1" x14ac:dyDescent="0.2">
      <c r="A355" s="197"/>
      <c r="B355" s="198"/>
      <c r="C355" s="199"/>
      <c r="D355" s="183"/>
      <c r="E355" s="200"/>
    </row>
    <row r="356" spans="1:5" s="201" customFormat="1" x14ac:dyDescent="0.2">
      <c r="A356" s="197"/>
      <c r="B356" s="198"/>
      <c r="C356" s="199"/>
      <c r="D356" s="183"/>
      <c r="E356" s="200"/>
    </row>
    <row r="357" spans="1:5" s="201" customFormat="1" x14ac:dyDescent="0.2">
      <c r="A357" s="197"/>
      <c r="B357" s="198"/>
      <c r="C357" s="199"/>
      <c r="D357" s="183"/>
      <c r="E357" s="200"/>
    </row>
    <row r="358" spans="1:5" s="201" customFormat="1" x14ac:dyDescent="0.2">
      <c r="A358" s="197"/>
      <c r="B358" s="198"/>
      <c r="C358" s="199"/>
      <c r="D358" s="183"/>
      <c r="E358" s="200"/>
    </row>
    <row r="359" spans="1:5" s="201" customFormat="1" x14ac:dyDescent="0.2">
      <c r="A359" s="197"/>
      <c r="B359" s="198"/>
      <c r="C359" s="199"/>
      <c r="D359" s="183"/>
      <c r="E359" s="200"/>
    </row>
    <row r="360" spans="1:5" s="201" customFormat="1" x14ac:dyDescent="0.2">
      <c r="A360" s="197"/>
      <c r="B360" s="198"/>
      <c r="C360" s="199"/>
      <c r="D360" s="183"/>
      <c r="E360" s="200"/>
    </row>
    <row r="361" spans="1:5" s="201" customFormat="1" x14ac:dyDescent="0.2">
      <c r="A361" s="197"/>
      <c r="B361" s="198"/>
      <c r="C361" s="199"/>
      <c r="D361" s="183"/>
      <c r="E361" s="200"/>
    </row>
    <row r="362" spans="1:5" s="201" customFormat="1" x14ac:dyDescent="0.2">
      <c r="A362" s="197"/>
      <c r="B362" s="198"/>
      <c r="C362" s="199"/>
      <c r="D362" s="183"/>
      <c r="E362" s="200"/>
    </row>
    <row r="363" spans="1:5" s="201" customFormat="1" x14ac:dyDescent="0.2">
      <c r="A363" s="197"/>
      <c r="B363" s="198"/>
      <c r="C363" s="199"/>
      <c r="D363" s="183"/>
      <c r="E363" s="200"/>
    </row>
    <row r="364" spans="1:5" s="201" customFormat="1" x14ac:dyDescent="0.2">
      <c r="A364" s="197"/>
      <c r="B364" s="198"/>
      <c r="C364" s="199"/>
      <c r="D364" s="183"/>
      <c r="E364" s="200"/>
    </row>
    <row r="365" spans="1:5" s="201" customFormat="1" x14ac:dyDescent="0.2">
      <c r="A365" s="197"/>
      <c r="B365" s="198"/>
      <c r="C365" s="199"/>
      <c r="D365" s="183"/>
      <c r="E365" s="200"/>
    </row>
    <row r="366" spans="1:5" s="201" customFormat="1" x14ac:dyDescent="0.2">
      <c r="A366" s="197"/>
      <c r="B366" s="198"/>
      <c r="C366" s="199"/>
      <c r="D366" s="183"/>
      <c r="E366" s="200"/>
    </row>
    <row r="367" spans="1:5" s="201" customFormat="1" x14ac:dyDescent="0.2">
      <c r="A367" s="197"/>
      <c r="B367" s="198"/>
      <c r="C367" s="199"/>
      <c r="D367" s="183"/>
      <c r="E367" s="200"/>
    </row>
    <row r="368" spans="1:5" s="201" customFormat="1" x14ac:dyDescent="0.2">
      <c r="A368" s="197"/>
      <c r="B368" s="198"/>
      <c r="C368" s="199"/>
      <c r="D368" s="183"/>
      <c r="E368" s="200"/>
    </row>
    <row r="369" spans="1:5" s="201" customFormat="1" x14ac:dyDescent="0.2">
      <c r="A369" s="197"/>
      <c r="B369" s="198"/>
      <c r="C369" s="199"/>
      <c r="D369" s="183"/>
      <c r="E369" s="200"/>
    </row>
    <row r="370" spans="1:5" s="201" customFormat="1" x14ac:dyDescent="0.2">
      <c r="A370" s="197"/>
      <c r="B370" s="198"/>
      <c r="C370" s="199"/>
      <c r="D370" s="183"/>
      <c r="E370" s="200"/>
    </row>
    <row r="371" spans="1:5" s="201" customFormat="1" x14ac:dyDescent="0.2">
      <c r="A371" s="197"/>
      <c r="B371" s="198"/>
      <c r="C371" s="199"/>
      <c r="D371" s="183"/>
      <c r="E371" s="200"/>
    </row>
    <row r="372" spans="1:5" s="201" customFormat="1" x14ac:dyDescent="0.2">
      <c r="A372" s="197"/>
      <c r="B372" s="198"/>
      <c r="C372" s="199"/>
      <c r="D372" s="183"/>
      <c r="E372" s="200"/>
    </row>
    <row r="373" spans="1:5" s="201" customFormat="1" x14ac:dyDescent="0.2">
      <c r="A373" s="197"/>
      <c r="B373" s="198"/>
      <c r="C373" s="199"/>
      <c r="D373" s="183"/>
      <c r="E373" s="200"/>
    </row>
    <row r="374" spans="1:5" s="201" customFormat="1" x14ac:dyDescent="0.2">
      <c r="A374" s="197"/>
      <c r="B374" s="198"/>
      <c r="C374" s="199"/>
      <c r="D374" s="183"/>
      <c r="E374" s="200"/>
    </row>
    <row r="375" spans="1:5" s="201" customFormat="1" x14ac:dyDescent="0.2">
      <c r="A375" s="197"/>
      <c r="B375" s="198"/>
      <c r="C375" s="199"/>
      <c r="D375" s="183"/>
      <c r="E375" s="200"/>
    </row>
    <row r="376" spans="1:5" s="201" customFormat="1" x14ac:dyDescent="0.2">
      <c r="A376" s="197"/>
      <c r="B376" s="198"/>
      <c r="C376" s="199"/>
      <c r="D376" s="183"/>
      <c r="E376" s="200"/>
    </row>
    <row r="377" spans="1:5" s="201" customFormat="1" x14ac:dyDescent="0.2">
      <c r="A377" s="197"/>
      <c r="B377" s="198"/>
      <c r="C377" s="199"/>
      <c r="D377" s="183"/>
      <c r="E377" s="200"/>
    </row>
    <row r="378" spans="1:5" s="201" customFormat="1" x14ac:dyDescent="0.2">
      <c r="A378" s="197"/>
      <c r="B378" s="198"/>
      <c r="C378" s="199"/>
      <c r="D378" s="183"/>
      <c r="E378" s="200"/>
    </row>
    <row r="379" spans="1:5" s="201" customFormat="1" x14ac:dyDescent="0.2">
      <c r="A379" s="197"/>
      <c r="B379" s="198"/>
      <c r="C379" s="199"/>
      <c r="D379" s="183"/>
      <c r="E379" s="200"/>
    </row>
    <row r="380" spans="1:5" s="201" customFormat="1" x14ac:dyDescent="0.2">
      <c r="A380" s="197"/>
      <c r="B380" s="198"/>
      <c r="C380" s="199"/>
      <c r="D380" s="183"/>
      <c r="E380" s="200"/>
    </row>
    <row r="381" spans="1:5" s="201" customFormat="1" x14ac:dyDescent="0.2">
      <c r="A381" s="197"/>
      <c r="B381" s="198"/>
      <c r="C381" s="199"/>
      <c r="D381" s="183"/>
      <c r="E381" s="200"/>
    </row>
    <row r="382" spans="1:5" s="201" customFormat="1" x14ac:dyDescent="0.2">
      <c r="A382" s="197"/>
      <c r="B382" s="198"/>
      <c r="C382" s="199"/>
      <c r="D382" s="183"/>
      <c r="E382" s="200"/>
    </row>
    <row r="383" spans="1:5" s="201" customFormat="1" x14ac:dyDescent="0.2">
      <c r="A383" s="197"/>
      <c r="B383" s="198"/>
      <c r="C383" s="199"/>
      <c r="D383" s="183"/>
      <c r="E383" s="200"/>
    </row>
    <row r="384" spans="1:5" s="201" customFormat="1" x14ac:dyDescent="0.2">
      <c r="A384" s="197"/>
      <c r="B384" s="198"/>
      <c r="C384" s="199"/>
      <c r="D384" s="183"/>
      <c r="E384" s="200"/>
    </row>
    <row r="385" spans="1:5" s="201" customFormat="1" x14ac:dyDescent="0.2">
      <c r="A385" s="197"/>
      <c r="B385" s="198"/>
      <c r="C385" s="199"/>
      <c r="D385" s="183"/>
      <c r="E385" s="200"/>
    </row>
    <row r="386" spans="1:5" s="201" customFormat="1" x14ac:dyDescent="0.2">
      <c r="A386" s="197"/>
      <c r="B386" s="198"/>
      <c r="C386" s="199"/>
      <c r="D386" s="183"/>
      <c r="E386" s="200"/>
    </row>
    <row r="387" spans="1:5" s="201" customFormat="1" x14ac:dyDescent="0.2">
      <c r="A387" s="197"/>
      <c r="B387" s="198"/>
      <c r="C387" s="199"/>
      <c r="D387" s="183"/>
      <c r="E387" s="200"/>
    </row>
    <row r="388" spans="1:5" s="201" customFormat="1" x14ac:dyDescent="0.2">
      <c r="A388" s="197"/>
      <c r="B388" s="198"/>
      <c r="C388" s="199"/>
      <c r="D388" s="183"/>
      <c r="E388" s="200"/>
    </row>
    <row r="389" spans="1:5" s="201" customFormat="1" x14ac:dyDescent="0.2">
      <c r="A389" s="197"/>
      <c r="B389" s="198"/>
      <c r="C389" s="199"/>
      <c r="D389" s="183"/>
      <c r="E389" s="200"/>
    </row>
    <row r="390" spans="1:5" s="201" customFormat="1" x14ac:dyDescent="0.2">
      <c r="A390" s="197"/>
      <c r="B390" s="198"/>
      <c r="C390" s="199"/>
      <c r="D390" s="183"/>
      <c r="E390" s="200"/>
    </row>
    <row r="391" spans="1:5" s="201" customFormat="1" x14ac:dyDescent="0.2">
      <c r="A391" s="197"/>
      <c r="B391" s="198"/>
      <c r="C391" s="199"/>
      <c r="D391" s="183"/>
      <c r="E391" s="200"/>
    </row>
    <row r="392" spans="1:5" s="201" customFormat="1" x14ac:dyDescent="0.2">
      <c r="A392" s="197"/>
      <c r="B392" s="198"/>
      <c r="C392" s="199"/>
      <c r="D392" s="183"/>
      <c r="E392" s="200"/>
    </row>
    <row r="393" spans="1:5" s="201" customFormat="1" x14ac:dyDescent="0.2">
      <c r="A393" s="197"/>
      <c r="B393" s="198"/>
      <c r="C393" s="199"/>
      <c r="D393" s="183"/>
      <c r="E393" s="200"/>
    </row>
    <row r="394" spans="1:5" s="201" customFormat="1" x14ac:dyDescent="0.2">
      <c r="A394" s="197"/>
      <c r="B394" s="198"/>
      <c r="C394" s="199"/>
      <c r="D394" s="183"/>
      <c r="E394" s="200"/>
    </row>
    <row r="395" spans="1:5" s="201" customFormat="1" x14ac:dyDescent="0.2">
      <c r="A395" s="197"/>
      <c r="B395" s="198"/>
      <c r="C395" s="199"/>
      <c r="D395" s="183"/>
      <c r="E395" s="200"/>
    </row>
    <row r="396" spans="1:5" s="201" customFormat="1" x14ac:dyDescent="0.2">
      <c r="A396" s="197"/>
      <c r="B396" s="198"/>
      <c r="C396" s="199"/>
      <c r="D396" s="183"/>
      <c r="E396" s="200"/>
    </row>
    <row r="397" spans="1:5" s="201" customFormat="1" x14ac:dyDescent="0.2">
      <c r="A397" s="197"/>
      <c r="B397" s="198"/>
      <c r="C397" s="199"/>
      <c r="D397" s="183"/>
      <c r="E397" s="200"/>
    </row>
    <row r="398" spans="1:5" s="201" customFormat="1" x14ac:dyDescent="0.2">
      <c r="A398" s="197"/>
      <c r="B398" s="198"/>
      <c r="C398" s="199"/>
      <c r="D398" s="183"/>
      <c r="E398" s="200"/>
    </row>
    <row r="399" spans="1:5" s="201" customFormat="1" x14ac:dyDescent="0.2">
      <c r="A399" s="197"/>
      <c r="B399" s="198"/>
      <c r="C399" s="199"/>
      <c r="D399" s="183"/>
      <c r="E399" s="200"/>
    </row>
    <row r="400" spans="1:5" s="201" customFormat="1" x14ac:dyDescent="0.2">
      <c r="A400" s="197"/>
      <c r="B400" s="198"/>
      <c r="C400" s="199"/>
      <c r="D400" s="183"/>
      <c r="E400" s="200"/>
    </row>
    <row r="401" spans="1:5" s="201" customFormat="1" x14ac:dyDescent="0.2">
      <c r="A401" s="197"/>
      <c r="B401" s="198"/>
      <c r="C401" s="199"/>
      <c r="D401" s="183"/>
      <c r="E401" s="200"/>
    </row>
    <row r="402" spans="1:5" s="201" customFormat="1" x14ac:dyDescent="0.2">
      <c r="A402" s="197"/>
      <c r="B402" s="198"/>
      <c r="C402" s="199"/>
      <c r="D402" s="183"/>
      <c r="E402" s="200"/>
    </row>
    <row r="403" spans="1:5" s="201" customFormat="1" x14ac:dyDescent="0.2">
      <c r="A403" s="197"/>
      <c r="B403" s="198"/>
      <c r="C403" s="199"/>
      <c r="D403" s="183"/>
      <c r="E403" s="200"/>
    </row>
    <row r="404" spans="1:5" s="201" customFormat="1" x14ac:dyDescent="0.2">
      <c r="A404" s="197"/>
      <c r="B404" s="198"/>
      <c r="C404" s="199"/>
      <c r="D404" s="183"/>
      <c r="E404" s="200"/>
    </row>
    <row r="405" spans="1:5" s="201" customFormat="1" x14ac:dyDescent="0.2">
      <c r="A405" s="197"/>
      <c r="B405" s="198"/>
      <c r="C405" s="199"/>
      <c r="D405" s="183"/>
      <c r="E405" s="200"/>
    </row>
    <row r="406" spans="1:5" s="201" customFormat="1" x14ac:dyDescent="0.2">
      <c r="A406" s="197"/>
      <c r="B406" s="198"/>
      <c r="C406" s="199"/>
      <c r="D406" s="183"/>
      <c r="E406" s="200"/>
    </row>
    <row r="407" spans="1:5" s="201" customFormat="1" x14ac:dyDescent="0.2">
      <c r="A407" s="197"/>
      <c r="B407" s="198"/>
      <c r="C407" s="199"/>
      <c r="D407" s="183"/>
      <c r="E407" s="200"/>
    </row>
    <row r="408" spans="1:5" s="201" customFormat="1" x14ac:dyDescent="0.2">
      <c r="A408" s="197"/>
      <c r="B408" s="198"/>
      <c r="C408" s="199"/>
      <c r="D408" s="183"/>
      <c r="E408" s="200"/>
    </row>
    <row r="409" spans="1:5" s="201" customFormat="1" x14ac:dyDescent="0.2">
      <c r="A409" s="197"/>
      <c r="B409" s="198"/>
      <c r="C409" s="199"/>
      <c r="D409" s="183"/>
      <c r="E409" s="200"/>
    </row>
    <row r="410" spans="1:5" s="201" customFormat="1" x14ac:dyDescent="0.2">
      <c r="A410" s="197"/>
      <c r="B410" s="198"/>
      <c r="C410" s="199"/>
      <c r="D410" s="183"/>
      <c r="E410" s="200"/>
    </row>
    <row r="411" spans="1:5" s="201" customFormat="1" x14ac:dyDescent="0.2">
      <c r="A411" s="197"/>
      <c r="B411" s="198"/>
      <c r="C411" s="199"/>
      <c r="D411" s="183"/>
      <c r="E411" s="200"/>
    </row>
    <row r="412" spans="1:5" s="201" customFormat="1" x14ac:dyDescent="0.2">
      <c r="A412" s="197"/>
      <c r="B412" s="198"/>
      <c r="C412" s="199"/>
      <c r="D412" s="183"/>
      <c r="E412" s="200"/>
    </row>
    <row r="413" spans="1:5" s="201" customFormat="1" x14ac:dyDescent="0.2">
      <c r="A413" s="197"/>
      <c r="B413" s="198"/>
      <c r="C413" s="199"/>
      <c r="D413" s="183"/>
      <c r="E413" s="200"/>
    </row>
    <row r="414" spans="1:5" s="201" customFormat="1" x14ac:dyDescent="0.2">
      <c r="A414" s="197"/>
      <c r="B414" s="198"/>
      <c r="C414" s="199"/>
      <c r="D414" s="183"/>
      <c r="E414" s="200"/>
    </row>
    <row r="415" spans="1:5" s="201" customFormat="1" x14ac:dyDescent="0.2">
      <c r="A415" s="197"/>
      <c r="B415" s="198"/>
      <c r="C415" s="199"/>
      <c r="D415" s="183"/>
      <c r="E415" s="200"/>
    </row>
    <row r="416" spans="1:5" s="201" customFormat="1" x14ac:dyDescent="0.2">
      <c r="A416" s="197"/>
      <c r="B416" s="198"/>
      <c r="C416" s="199"/>
      <c r="D416" s="183"/>
      <c r="E416" s="200"/>
    </row>
    <row r="417" spans="1:5" s="201" customFormat="1" x14ac:dyDescent="0.2">
      <c r="A417" s="197"/>
      <c r="B417" s="198"/>
      <c r="C417" s="199"/>
      <c r="D417" s="183"/>
      <c r="E417" s="200"/>
    </row>
    <row r="418" spans="1:5" s="201" customFormat="1" x14ac:dyDescent="0.2">
      <c r="A418" s="197"/>
      <c r="B418" s="198"/>
      <c r="C418" s="199"/>
      <c r="D418" s="183"/>
      <c r="E418" s="200"/>
    </row>
    <row r="419" spans="1:5" s="201" customFormat="1" x14ac:dyDescent="0.2">
      <c r="A419" s="197"/>
      <c r="B419" s="198"/>
      <c r="C419" s="199"/>
      <c r="D419" s="183"/>
      <c r="E419" s="200"/>
    </row>
    <row r="420" spans="1:5" s="201" customFormat="1" x14ac:dyDescent="0.2">
      <c r="A420" s="197"/>
      <c r="B420" s="198"/>
      <c r="C420" s="199"/>
      <c r="D420" s="183"/>
      <c r="E420" s="200"/>
    </row>
    <row r="421" spans="1:5" s="201" customFormat="1" x14ac:dyDescent="0.2">
      <c r="A421" s="197"/>
      <c r="B421" s="198"/>
      <c r="C421" s="199"/>
      <c r="D421" s="183"/>
      <c r="E421" s="200"/>
    </row>
    <row r="422" spans="1:5" s="201" customFormat="1" x14ac:dyDescent="0.2">
      <c r="A422" s="197"/>
      <c r="B422" s="198"/>
      <c r="C422" s="199"/>
      <c r="D422" s="183"/>
      <c r="E422" s="200"/>
    </row>
    <row r="423" spans="1:5" s="201" customFormat="1" x14ac:dyDescent="0.2">
      <c r="A423" s="197"/>
      <c r="B423" s="198"/>
      <c r="C423" s="199"/>
      <c r="D423" s="183"/>
      <c r="E423" s="200"/>
    </row>
    <row r="424" spans="1:5" s="201" customFormat="1" x14ac:dyDescent="0.2">
      <c r="A424" s="197"/>
      <c r="B424" s="198"/>
      <c r="C424" s="199"/>
      <c r="D424" s="183"/>
      <c r="E424" s="200"/>
    </row>
    <row r="425" spans="1:5" s="201" customFormat="1" x14ac:dyDescent="0.2">
      <c r="A425" s="197"/>
      <c r="B425" s="198"/>
      <c r="C425" s="199"/>
      <c r="D425" s="183"/>
      <c r="E425" s="200"/>
    </row>
    <row r="426" spans="1:5" s="201" customFormat="1" x14ac:dyDescent="0.2">
      <c r="A426" s="197"/>
      <c r="B426" s="198"/>
      <c r="C426" s="199"/>
      <c r="D426" s="183"/>
      <c r="E426" s="200"/>
    </row>
    <row r="427" spans="1:5" s="201" customFormat="1" x14ac:dyDescent="0.2">
      <c r="A427" s="197"/>
      <c r="B427" s="198"/>
      <c r="C427" s="199"/>
      <c r="D427" s="183"/>
      <c r="E427" s="200"/>
    </row>
    <row r="428" spans="1:5" s="201" customFormat="1" x14ac:dyDescent="0.2">
      <c r="A428" s="197"/>
      <c r="B428" s="198"/>
      <c r="C428" s="199"/>
      <c r="D428" s="183"/>
      <c r="E428" s="200"/>
    </row>
    <row r="429" spans="1:5" s="201" customFormat="1" x14ac:dyDescent="0.2">
      <c r="A429" s="197"/>
      <c r="B429" s="198"/>
      <c r="C429" s="199"/>
      <c r="D429" s="183"/>
      <c r="E429" s="200"/>
    </row>
    <row r="430" spans="1:5" s="201" customFormat="1" x14ac:dyDescent="0.2">
      <c r="A430" s="197"/>
      <c r="B430" s="198"/>
      <c r="C430" s="199"/>
      <c r="D430" s="183"/>
      <c r="E430" s="200"/>
    </row>
    <row r="431" spans="1:5" s="201" customFormat="1" x14ac:dyDescent="0.2">
      <c r="A431" s="197"/>
      <c r="B431" s="198"/>
      <c r="C431" s="199"/>
      <c r="D431" s="183"/>
      <c r="E431" s="200"/>
    </row>
    <row r="432" spans="1:5" s="201" customFormat="1" x14ac:dyDescent="0.2">
      <c r="A432" s="197"/>
      <c r="B432" s="198"/>
      <c r="C432" s="199"/>
      <c r="D432" s="183"/>
      <c r="E432" s="200"/>
    </row>
    <row r="433" spans="1:5" s="201" customFormat="1" x14ac:dyDescent="0.2">
      <c r="A433" s="197"/>
      <c r="B433" s="198"/>
      <c r="C433" s="199"/>
      <c r="D433" s="183"/>
      <c r="E433" s="200"/>
    </row>
    <row r="434" spans="1:5" s="201" customFormat="1" x14ac:dyDescent="0.2">
      <c r="A434" s="197"/>
      <c r="B434" s="198"/>
      <c r="C434" s="199"/>
      <c r="D434" s="183"/>
      <c r="E434" s="200"/>
    </row>
    <row r="435" spans="1:5" s="201" customFormat="1" x14ac:dyDescent="0.2">
      <c r="A435" s="197"/>
      <c r="B435" s="198"/>
      <c r="C435" s="199"/>
      <c r="D435" s="183"/>
      <c r="E435" s="200"/>
    </row>
    <row r="436" spans="1:5" s="201" customFormat="1" x14ac:dyDescent="0.2">
      <c r="A436" s="197"/>
      <c r="B436" s="198"/>
      <c r="C436" s="199"/>
      <c r="D436" s="183"/>
      <c r="E436" s="200"/>
    </row>
    <row r="437" spans="1:5" s="201" customFormat="1" x14ac:dyDescent="0.2">
      <c r="A437" s="197"/>
      <c r="B437" s="198"/>
      <c r="C437" s="199"/>
      <c r="D437" s="183"/>
      <c r="E437" s="200"/>
    </row>
    <row r="438" spans="1:5" s="201" customFormat="1" x14ac:dyDescent="0.2">
      <c r="A438" s="197"/>
      <c r="B438" s="198"/>
      <c r="C438" s="199"/>
      <c r="D438" s="183"/>
      <c r="E438" s="200"/>
    </row>
    <row r="439" spans="1:5" s="201" customFormat="1" x14ac:dyDescent="0.2">
      <c r="A439" s="197"/>
      <c r="B439" s="198"/>
      <c r="C439" s="199"/>
      <c r="D439" s="183"/>
      <c r="E439" s="200"/>
    </row>
    <row r="440" spans="1:5" s="201" customFormat="1" x14ac:dyDescent="0.2">
      <c r="A440" s="197"/>
      <c r="B440" s="198"/>
      <c r="C440" s="199"/>
      <c r="D440" s="183"/>
      <c r="E440" s="200"/>
    </row>
    <row r="441" spans="1:5" s="201" customFormat="1" x14ac:dyDescent="0.2">
      <c r="A441" s="197"/>
      <c r="B441" s="198"/>
      <c r="C441" s="199"/>
      <c r="D441" s="183"/>
      <c r="E441" s="200"/>
    </row>
    <row r="442" spans="1:5" s="201" customFormat="1" x14ac:dyDescent="0.2">
      <c r="A442" s="197"/>
      <c r="B442" s="198"/>
      <c r="C442" s="199"/>
      <c r="D442" s="183"/>
      <c r="E442" s="200"/>
    </row>
    <row r="443" spans="1:5" s="201" customFormat="1" x14ac:dyDescent="0.2">
      <c r="A443" s="197"/>
      <c r="B443" s="198"/>
      <c r="C443" s="199"/>
      <c r="D443" s="183"/>
      <c r="E443" s="200"/>
    </row>
    <row r="444" spans="1:5" s="201" customFormat="1" x14ac:dyDescent="0.2">
      <c r="A444" s="197"/>
      <c r="B444" s="198"/>
      <c r="C444" s="199"/>
      <c r="D444" s="183"/>
      <c r="E444" s="200"/>
    </row>
    <row r="445" spans="1:5" s="201" customFormat="1" x14ac:dyDescent="0.2">
      <c r="A445" s="197"/>
      <c r="B445" s="198"/>
      <c r="C445" s="199"/>
      <c r="D445" s="183"/>
      <c r="E445" s="200"/>
    </row>
    <row r="446" spans="1:5" s="201" customFormat="1" x14ac:dyDescent="0.2">
      <c r="A446" s="197"/>
      <c r="B446" s="198"/>
      <c r="C446" s="199"/>
      <c r="D446" s="183"/>
      <c r="E446" s="200"/>
    </row>
    <row r="447" spans="1:5" s="201" customFormat="1" x14ac:dyDescent="0.2">
      <c r="A447" s="197"/>
      <c r="B447" s="198"/>
      <c r="C447" s="199"/>
      <c r="D447" s="183"/>
      <c r="E447" s="200"/>
    </row>
    <row r="448" spans="1:5" s="201" customFormat="1" x14ac:dyDescent="0.2">
      <c r="A448" s="197"/>
      <c r="B448" s="198"/>
      <c r="C448" s="199"/>
      <c r="D448" s="183"/>
      <c r="E448" s="200"/>
    </row>
    <row r="449" spans="1:5" s="201" customFormat="1" x14ac:dyDescent="0.2">
      <c r="A449" s="197"/>
      <c r="B449" s="198"/>
      <c r="C449" s="199"/>
      <c r="D449" s="183"/>
      <c r="E449" s="200"/>
    </row>
    <row r="450" spans="1:5" s="201" customFormat="1" x14ac:dyDescent="0.2">
      <c r="A450" s="197"/>
      <c r="B450" s="198"/>
      <c r="C450" s="199"/>
      <c r="D450" s="183"/>
      <c r="E450" s="200"/>
    </row>
    <row r="451" spans="1:5" s="201" customFormat="1" x14ac:dyDescent="0.2">
      <c r="A451" s="197"/>
      <c r="B451" s="198"/>
      <c r="C451" s="199"/>
      <c r="D451" s="183"/>
      <c r="E451" s="200"/>
    </row>
    <row r="452" spans="1:5" s="201" customFormat="1" x14ac:dyDescent="0.2">
      <c r="A452" s="197"/>
      <c r="B452" s="198"/>
      <c r="C452" s="199"/>
      <c r="D452" s="183"/>
      <c r="E452" s="200"/>
    </row>
    <row r="453" spans="1:5" s="201" customFormat="1" x14ac:dyDescent="0.2">
      <c r="A453" s="197"/>
      <c r="B453" s="198"/>
      <c r="C453" s="199"/>
      <c r="D453" s="183"/>
      <c r="E453" s="200"/>
    </row>
    <row r="454" spans="1:5" s="201" customFormat="1" x14ac:dyDescent="0.2">
      <c r="A454" s="197"/>
      <c r="B454" s="198"/>
      <c r="C454" s="199"/>
      <c r="D454" s="183"/>
      <c r="E454" s="200"/>
    </row>
    <row r="455" spans="1:5" s="201" customFormat="1" x14ac:dyDescent="0.2">
      <c r="A455" s="197"/>
      <c r="B455" s="198"/>
      <c r="C455" s="199"/>
      <c r="D455" s="183"/>
      <c r="E455" s="200"/>
    </row>
    <row r="456" spans="1:5" s="201" customFormat="1" x14ac:dyDescent="0.2">
      <c r="A456" s="197"/>
      <c r="B456" s="198"/>
      <c r="C456" s="199"/>
      <c r="D456" s="183"/>
      <c r="E456" s="200"/>
    </row>
    <row r="457" spans="1:5" s="201" customFormat="1" x14ac:dyDescent="0.2">
      <c r="A457" s="197"/>
      <c r="B457" s="198"/>
      <c r="C457" s="199"/>
      <c r="D457" s="183"/>
      <c r="E457" s="200"/>
    </row>
    <row r="458" spans="1:5" s="201" customFormat="1" x14ac:dyDescent="0.2">
      <c r="A458" s="197"/>
      <c r="B458" s="198"/>
      <c r="C458" s="199"/>
      <c r="D458" s="183"/>
      <c r="E458" s="200"/>
    </row>
    <row r="459" spans="1:5" s="201" customFormat="1" x14ac:dyDescent="0.2">
      <c r="A459" s="197"/>
      <c r="B459" s="198"/>
      <c r="C459" s="199"/>
      <c r="D459" s="183"/>
      <c r="E459" s="200"/>
    </row>
    <row r="460" spans="1:5" s="201" customFormat="1" x14ac:dyDescent="0.2">
      <c r="A460" s="197"/>
      <c r="B460" s="198"/>
      <c r="C460" s="199"/>
      <c r="D460" s="183"/>
      <c r="E460" s="200"/>
    </row>
    <row r="461" spans="1:5" s="201" customFormat="1" x14ac:dyDescent="0.2">
      <c r="A461" s="197"/>
      <c r="B461" s="198"/>
      <c r="C461" s="199"/>
      <c r="D461" s="183"/>
      <c r="E461" s="200"/>
    </row>
    <row r="462" spans="1:5" s="201" customFormat="1" x14ac:dyDescent="0.2">
      <c r="A462" s="197"/>
      <c r="B462" s="198"/>
      <c r="C462" s="199"/>
      <c r="D462" s="183"/>
      <c r="E462" s="200"/>
    </row>
    <row r="463" spans="1:5" s="201" customFormat="1" x14ac:dyDescent="0.2">
      <c r="A463" s="197"/>
      <c r="B463" s="198"/>
      <c r="C463" s="199"/>
      <c r="D463" s="183"/>
      <c r="E463" s="200"/>
    </row>
    <row r="464" spans="1:5" s="201" customFormat="1" x14ac:dyDescent="0.2">
      <c r="A464" s="197"/>
      <c r="B464" s="198"/>
      <c r="C464" s="199"/>
      <c r="D464" s="183"/>
      <c r="E464" s="200"/>
    </row>
    <row r="465" spans="1:5" s="201" customFormat="1" x14ac:dyDescent="0.2">
      <c r="A465" s="197"/>
      <c r="B465" s="198"/>
      <c r="C465" s="199"/>
      <c r="D465" s="183"/>
      <c r="E465" s="200"/>
    </row>
    <row r="466" spans="1:5" s="201" customFormat="1" x14ac:dyDescent="0.2">
      <c r="A466" s="197"/>
      <c r="B466" s="198"/>
      <c r="C466" s="199"/>
      <c r="D466" s="183"/>
      <c r="E466" s="200"/>
    </row>
    <row r="467" spans="1:5" s="201" customFormat="1" x14ac:dyDescent="0.2">
      <c r="A467" s="197"/>
      <c r="B467" s="198"/>
      <c r="C467" s="199"/>
      <c r="D467" s="183"/>
      <c r="E467" s="200"/>
    </row>
    <row r="468" spans="1:5" s="201" customFormat="1" x14ac:dyDescent="0.2">
      <c r="A468" s="197"/>
      <c r="B468" s="198"/>
      <c r="C468" s="199"/>
      <c r="D468" s="183"/>
      <c r="E468" s="200"/>
    </row>
    <row r="469" spans="1:5" s="201" customFormat="1" x14ac:dyDescent="0.2">
      <c r="A469" s="197"/>
      <c r="B469" s="198"/>
      <c r="C469" s="199"/>
      <c r="D469" s="183"/>
      <c r="E469" s="200"/>
    </row>
    <row r="470" spans="1:5" s="201" customFormat="1" x14ac:dyDescent="0.2">
      <c r="A470" s="197"/>
      <c r="B470" s="198"/>
      <c r="C470" s="199"/>
      <c r="D470" s="183"/>
      <c r="E470" s="200"/>
    </row>
    <row r="471" spans="1:5" s="201" customFormat="1" x14ac:dyDescent="0.2">
      <c r="A471" s="197"/>
      <c r="B471" s="198"/>
      <c r="C471" s="199"/>
      <c r="D471" s="183"/>
      <c r="E471" s="200"/>
    </row>
    <row r="472" spans="1:5" s="201" customFormat="1" x14ac:dyDescent="0.2">
      <c r="A472" s="197"/>
      <c r="B472" s="198"/>
      <c r="C472" s="199"/>
      <c r="D472" s="183"/>
      <c r="E472" s="200"/>
    </row>
    <row r="473" spans="1:5" s="201" customFormat="1" x14ac:dyDescent="0.2">
      <c r="A473" s="197"/>
      <c r="B473" s="198"/>
      <c r="C473" s="199"/>
      <c r="D473" s="183"/>
      <c r="E473" s="200"/>
    </row>
    <row r="474" spans="1:5" s="201" customFormat="1" x14ac:dyDescent="0.2">
      <c r="A474" s="197"/>
      <c r="B474" s="198"/>
      <c r="C474" s="199"/>
      <c r="D474" s="183"/>
      <c r="E474" s="200"/>
    </row>
    <row r="475" spans="1:5" s="201" customFormat="1" x14ac:dyDescent="0.2">
      <c r="A475" s="197"/>
      <c r="B475" s="198"/>
      <c r="C475" s="199"/>
      <c r="D475" s="183"/>
      <c r="E475" s="200"/>
    </row>
    <row r="476" spans="1:5" s="201" customFormat="1" x14ac:dyDescent="0.2">
      <c r="A476" s="197"/>
      <c r="B476" s="198"/>
      <c r="C476" s="199"/>
      <c r="D476" s="183"/>
      <c r="E476" s="200"/>
    </row>
    <row r="477" spans="1:5" s="201" customFormat="1" x14ac:dyDescent="0.2">
      <c r="A477" s="197"/>
      <c r="B477" s="198"/>
      <c r="C477" s="199"/>
      <c r="D477" s="183"/>
      <c r="E477" s="200"/>
    </row>
    <row r="478" spans="1:5" s="201" customFormat="1" x14ac:dyDescent="0.2">
      <c r="A478" s="197"/>
      <c r="B478" s="198"/>
      <c r="C478" s="199"/>
      <c r="D478" s="183"/>
      <c r="E478" s="200"/>
    </row>
    <row r="479" spans="1:5" s="201" customFormat="1" x14ac:dyDescent="0.2">
      <c r="A479" s="197"/>
      <c r="B479" s="198"/>
      <c r="C479" s="199"/>
      <c r="D479" s="183"/>
      <c r="E479" s="200"/>
    </row>
    <row r="480" spans="1:5" s="201" customFormat="1" x14ac:dyDescent="0.2">
      <c r="A480" s="197"/>
      <c r="B480" s="198"/>
      <c r="C480" s="199"/>
      <c r="D480" s="183"/>
      <c r="E480" s="200"/>
    </row>
    <row r="481" spans="1:5" s="201" customFormat="1" x14ac:dyDescent="0.2">
      <c r="A481" s="197"/>
      <c r="B481" s="198"/>
      <c r="C481" s="199"/>
      <c r="D481" s="183"/>
      <c r="E481" s="200"/>
    </row>
    <row r="482" spans="1:5" s="201" customFormat="1" x14ac:dyDescent="0.2">
      <c r="A482" s="197"/>
      <c r="B482" s="198"/>
      <c r="C482" s="199"/>
      <c r="D482" s="183"/>
      <c r="E482" s="200"/>
    </row>
    <row r="483" spans="1:5" s="201" customFormat="1" x14ac:dyDescent="0.2">
      <c r="A483" s="197"/>
      <c r="B483" s="198"/>
      <c r="C483" s="199"/>
      <c r="D483" s="183"/>
      <c r="E483" s="200"/>
    </row>
    <row r="484" spans="1:5" s="201" customFormat="1" x14ac:dyDescent="0.2">
      <c r="A484" s="197"/>
      <c r="B484" s="198"/>
      <c r="C484" s="199"/>
      <c r="D484" s="183"/>
      <c r="E484" s="200"/>
    </row>
    <row r="485" spans="1:5" s="201" customFormat="1" x14ac:dyDescent="0.2">
      <c r="A485" s="197"/>
      <c r="B485" s="198"/>
      <c r="C485" s="199"/>
      <c r="D485" s="183"/>
      <c r="E485" s="200"/>
    </row>
    <row r="486" spans="1:5" s="201" customFormat="1" x14ac:dyDescent="0.2">
      <c r="A486" s="197"/>
      <c r="B486" s="198"/>
      <c r="C486" s="199"/>
      <c r="D486" s="183"/>
      <c r="E486" s="200"/>
    </row>
    <row r="487" spans="1:5" s="201" customFormat="1" x14ac:dyDescent="0.2">
      <c r="A487" s="197"/>
      <c r="B487" s="198"/>
      <c r="C487" s="199"/>
      <c r="D487" s="183"/>
      <c r="E487" s="200"/>
    </row>
    <row r="488" spans="1:5" s="201" customFormat="1" x14ac:dyDescent="0.2">
      <c r="A488" s="197"/>
      <c r="B488" s="198"/>
      <c r="C488" s="199"/>
      <c r="D488" s="183"/>
      <c r="E488" s="200"/>
    </row>
    <row r="489" spans="1:5" s="201" customFormat="1" x14ac:dyDescent="0.2">
      <c r="A489" s="197"/>
      <c r="B489" s="198"/>
      <c r="C489" s="199"/>
      <c r="D489" s="183"/>
      <c r="E489" s="200"/>
    </row>
    <row r="490" spans="1:5" s="201" customFormat="1" x14ac:dyDescent="0.2">
      <c r="A490" s="197"/>
      <c r="B490" s="198"/>
      <c r="C490" s="199"/>
      <c r="D490" s="183"/>
      <c r="E490" s="200"/>
    </row>
    <row r="491" spans="1:5" s="201" customFormat="1" x14ac:dyDescent="0.2">
      <c r="A491" s="197"/>
      <c r="B491" s="198"/>
      <c r="C491" s="199"/>
      <c r="D491" s="183"/>
      <c r="E491" s="200"/>
    </row>
    <row r="492" spans="1:5" s="201" customFormat="1" x14ac:dyDescent="0.2">
      <c r="A492" s="197"/>
      <c r="B492" s="198"/>
      <c r="C492" s="199"/>
      <c r="D492" s="183"/>
      <c r="E492" s="200"/>
    </row>
    <row r="493" spans="1:5" s="201" customFormat="1" x14ac:dyDescent="0.2">
      <c r="A493" s="197"/>
      <c r="B493" s="198"/>
      <c r="C493" s="199"/>
      <c r="D493" s="183"/>
      <c r="E493" s="200"/>
    </row>
    <row r="494" spans="1:5" s="201" customFormat="1" x14ac:dyDescent="0.2">
      <c r="A494" s="197"/>
      <c r="B494" s="198"/>
      <c r="C494" s="199"/>
      <c r="D494" s="183"/>
      <c r="E494" s="200"/>
    </row>
    <row r="495" spans="1:5" s="201" customFormat="1" x14ac:dyDescent="0.2">
      <c r="A495" s="197"/>
      <c r="B495" s="198"/>
      <c r="C495" s="199"/>
      <c r="D495" s="183"/>
      <c r="E495" s="200"/>
    </row>
    <row r="496" spans="1:5" s="201" customFormat="1" x14ac:dyDescent="0.2">
      <c r="A496" s="197"/>
      <c r="B496" s="198"/>
      <c r="C496" s="199"/>
      <c r="D496" s="183"/>
      <c r="E496" s="200"/>
    </row>
    <row r="497" spans="1:5" s="201" customFormat="1" x14ac:dyDescent="0.2">
      <c r="A497" s="197"/>
      <c r="B497" s="198"/>
      <c r="C497" s="199"/>
      <c r="D497" s="183"/>
      <c r="E497" s="200"/>
    </row>
    <row r="498" spans="1:5" s="201" customFormat="1" x14ac:dyDescent="0.2">
      <c r="A498" s="197"/>
      <c r="B498" s="198"/>
      <c r="C498" s="199"/>
      <c r="D498" s="183"/>
      <c r="E498" s="200"/>
    </row>
    <row r="499" spans="1:5" s="201" customFormat="1" x14ac:dyDescent="0.2">
      <c r="A499" s="197"/>
      <c r="B499" s="198"/>
      <c r="C499" s="199"/>
      <c r="D499" s="183"/>
      <c r="E499" s="200"/>
    </row>
    <row r="500" spans="1:5" s="201" customFormat="1" x14ac:dyDescent="0.2">
      <c r="A500" s="197"/>
      <c r="B500" s="198"/>
      <c r="C500" s="199"/>
      <c r="D500" s="183"/>
      <c r="E500" s="200"/>
    </row>
    <row r="501" spans="1:5" s="201" customFormat="1" x14ac:dyDescent="0.2">
      <c r="A501" s="197"/>
      <c r="B501" s="198"/>
      <c r="C501" s="199"/>
      <c r="D501" s="183"/>
      <c r="E501" s="200"/>
    </row>
    <row r="502" spans="1:5" s="201" customFormat="1" x14ac:dyDescent="0.2">
      <c r="A502" s="197"/>
      <c r="B502" s="198"/>
      <c r="C502" s="199"/>
      <c r="D502" s="183"/>
      <c r="E502" s="200"/>
    </row>
    <row r="503" spans="1:5" s="201" customFormat="1" x14ac:dyDescent="0.2">
      <c r="A503" s="197"/>
      <c r="B503" s="198"/>
      <c r="C503" s="199"/>
      <c r="D503" s="183"/>
      <c r="E503" s="200"/>
    </row>
    <row r="504" spans="1:5" s="201" customFormat="1" x14ac:dyDescent="0.2">
      <c r="A504" s="197"/>
      <c r="B504" s="198"/>
      <c r="C504" s="199"/>
      <c r="D504" s="183"/>
      <c r="E504" s="200"/>
    </row>
    <row r="505" spans="1:5" s="201" customFormat="1" x14ac:dyDescent="0.2">
      <c r="A505" s="197"/>
      <c r="B505" s="198"/>
      <c r="C505" s="199"/>
      <c r="D505" s="183"/>
      <c r="E505" s="200"/>
    </row>
    <row r="506" spans="1:5" s="201" customFormat="1" x14ac:dyDescent="0.2">
      <c r="A506" s="197"/>
      <c r="B506" s="198"/>
      <c r="C506" s="199"/>
      <c r="D506" s="183"/>
      <c r="E506" s="200"/>
    </row>
    <row r="507" spans="1:5" s="201" customFormat="1" x14ac:dyDescent="0.2">
      <c r="A507" s="197"/>
      <c r="B507" s="198"/>
      <c r="C507" s="199"/>
      <c r="D507" s="183"/>
      <c r="E507" s="200"/>
    </row>
    <row r="508" spans="1:5" s="201" customFormat="1" x14ac:dyDescent="0.2">
      <c r="A508" s="197"/>
      <c r="B508" s="198"/>
      <c r="C508" s="199"/>
      <c r="D508" s="183"/>
      <c r="E508" s="200"/>
    </row>
    <row r="509" spans="1:5" s="201" customFormat="1" x14ac:dyDescent="0.2">
      <c r="A509" s="197"/>
      <c r="B509" s="198"/>
      <c r="C509" s="199"/>
      <c r="D509" s="183"/>
      <c r="E509" s="200"/>
    </row>
    <row r="510" spans="1:5" s="201" customFormat="1" x14ac:dyDescent="0.2">
      <c r="A510" s="197"/>
      <c r="B510" s="198"/>
      <c r="C510" s="199"/>
      <c r="D510" s="183"/>
      <c r="E510" s="200"/>
    </row>
    <row r="511" spans="1:5" s="201" customFormat="1" x14ac:dyDescent="0.2">
      <c r="A511" s="197"/>
      <c r="B511" s="198"/>
      <c r="C511" s="199"/>
      <c r="D511" s="183"/>
      <c r="E511" s="200"/>
    </row>
    <row r="512" spans="1:5" s="201" customFormat="1" x14ac:dyDescent="0.2">
      <c r="A512" s="197"/>
      <c r="B512" s="198"/>
      <c r="C512" s="199"/>
      <c r="D512" s="183"/>
      <c r="E512" s="200"/>
    </row>
    <row r="513" spans="1:5" s="201" customFormat="1" x14ac:dyDescent="0.2">
      <c r="A513" s="197"/>
      <c r="B513" s="198"/>
      <c r="C513" s="199"/>
      <c r="D513" s="183"/>
      <c r="E513" s="200"/>
    </row>
    <row r="514" spans="1:5" s="201" customFormat="1" x14ac:dyDescent="0.2">
      <c r="A514" s="197"/>
      <c r="B514" s="198"/>
      <c r="C514" s="199"/>
      <c r="D514" s="183"/>
      <c r="E514" s="200"/>
    </row>
    <row r="515" spans="1:5" s="201" customFormat="1" x14ac:dyDescent="0.2">
      <c r="A515" s="197"/>
      <c r="B515" s="198"/>
      <c r="C515" s="199"/>
      <c r="D515" s="183"/>
      <c r="E515" s="200"/>
    </row>
    <row r="516" spans="1:5" s="201" customFormat="1" x14ac:dyDescent="0.2">
      <c r="A516" s="197"/>
      <c r="B516" s="198"/>
      <c r="C516" s="199"/>
      <c r="D516" s="183"/>
      <c r="E516" s="200"/>
    </row>
    <row r="517" spans="1:5" s="201" customFormat="1" x14ac:dyDescent="0.2">
      <c r="A517" s="197"/>
      <c r="B517" s="198"/>
      <c r="C517" s="199"/>
      <c r="D517" s="183"/>
      <c r="E517" s="200"/>
    </row>
    <row r="518" spans="1:5" s="201" customFormat="1" x14ac:dyDescent="0.2">
      <c r="A518" s="197"/>
      <c r="B518" s="198"/>
      <c r="C518" s="199"/>
      <c r="D518" s="183"/>
      <c r="E518" s="200"/>
    </row>
    <row r="519" spans="1:5" s="201" customFormat="1" x14ac:dyDescent="0.2">
      <c r="A519" s="197"/>
      <c r="B519" s="198"/>
      <c r="C519" s="199"/>
      <c r="D519" s="183"/>
      <c r="E519" s="200"/>
    </row>
    <row r="520" spans="1:5" s="201" customFormat="1" x14ac:dyDescent="0.2">
      <c r="A520" s="197"/>
      <c r="B520" s="198"/>
      <c r="C520" s="199"/>
      <c r="D520" s="183"/>
      <c r="E520" s="200"/>
    </row>
    <row r="521" spans="1:5" s="201" customFormat="1" x14ac:dyDescent="0.2">
      <c r="A521" s="197"/>
      <c r="B521" s="198"/>
      <c r="C521" s="199"/>
      <c r="D521" s="183"/>
      <c r="E521" s="200"/>
    </row>
    <row r="522" spans="1:5" s="201" customFormat="1" x14ac:dyDescent="0.2">
      <c r="A522" s="197"/>
      <c r="B522" s="198"/>
      <c r="C522" s="199"/>
      <c r="D522" s="183"/>
      <c r="E522" s="200"/>
    </row>
    <row r="523" spans="1:5" s="201" customFormat="1" x14ac:dyDescent="0.2">
      <c r="A523" s="197"/>
      <c r="B523" s="198"/>
      <c r="C523" s="199"/>
      <c r="D523" s="183"/>
      <c r="E523" s="200"/>
    </row>
    <row r="524" spans="1:5" s="201" customFormat="1" x14ac:dyDescent="0.2">
      <c r="A524" s="197"/>
      <c r="B524" s="198"/>
      <c r="C524" s="199"/>
      <c r="D524" s="183"/>
      <c r="E524" s="200"/>
    </row>
    <row r="525" spans="1:5" s="201" customFormat="1" x14ac:dyDescent="0.2">
      <c r="A525" s="197"/>
      <c r="B525" s="198"/>
      <c r="C525" s="199"/>
      <c r="D525" s="183"/>
      <c r="E525" s="200"/>
    </row>
    <row r="526" spans="1:5" s="201" customFormat="1" x14ac:dyDescent="0.2">
      <c r="A526" s="197"/>
      <c r="B526" s="198"/>
      <c r="C526" s="199"/>
      <c r="D526" s="183"/>
      <c r="E526" s="200"/>
    </row>
    <row r="527" spans="1:5" s="201" customFormat="1" x14ac:dyDescent="0.2">
      <c r="A527" s="197"/>
      <c r="B527" s="198"/>
      <c r="C527" s="199"/>
      <c r="D527" s="183"/>
      <c r="E527" s="200"/>
    </row>
    <row r="528" spans="1:5" s="201" customFormat="1" x14ac:dyDescent="0.2">
      <c r="A528" s="197"/>
      <c r="B528" s="198"/>
      <c r="C528" s="199"/>
      <c r="D528" s="183"/>
      <c r="E528" s="200"/>
    </row>
    <row r="529" spans="1:5" s="201" customFormat="1" x14ac:dyDescent="0.2">
      <c r="A529" s="197"/>
      <c r="B529" s="198"/>
      <c r="C529" s="199"/>
      <c r="D529" s="183"/>
      <c r="E529" s="200"/>
    </row>
    <row r="530" spans="1:5" s="201" customFormat="1" x14ac:dyDescent="0.2">
      <c r="A530" s="197"/>
      <c r="B530" s="198"/>
      <c r="C530" s="199"/>
      <c r="D530" s="183"/>
      <c r="E530" s="200"/>
    </row>
    <row r="531" spans="1:5" s="201" customFormat="1" x14ac:dyDescent="0.2">
      <c r="A531" s="197"/>
      <c r="B531" s="198"/>
      <c r="C531" s="199"/>
      <c r="D531" s="183"/>
      <c r="E531" s="200"/>
    </row>
    <row r="532" spans="1:5" s="201" customFormat="1" x14ac:dyDescent="0.2">
      <c r="A532" s="197"/>
      <c r="B532" s="198"/>
      <c r="C532" s="199"/>
      <c r="D532" s="183"/>
      <c r="E532" s="200"/>
    </row>
    <row r="533" spans="1:5" s="201" customFormat="1" x14ac:dyDescent="0.2">
      <c r="A533" s="197"/>
      <c r="B533" s="198"/>
      <c r="C533" s="199"/>
      <c r="D533" s="183"/>
      <c r="E533" s="200"/>
    </row>
    <row r="534" spans="1:5" s="201" customFormat="1" x14ac:dyDescent="0.2">
      <c r="A534" s="197"/>
      <c r="B534" s="198"/>
      <c r="C534" s="199"/>
      <c r="D534" s="183"/>
      <c r="E534" s="200"/>
    </row>
    <row r="535" spans="1:5" s="201" customFormat="1" x14ac:dyDescent="0.2">
      <c r="A535" s="197"/>
      <c r="B535" s="198"/>
      <c r="C535" s="199"/>
      <c r="D535" s="183"/>
      <c r="E535" s="200"/>
    </row>
    <row r="536" spans="1:5" s="201" customFormat="1" x14ac:dyDescent="0.2">
      <c r="A536" s="197"/>
      <c r="B536" s="198"/>
      <c r="C536" s="199"/>
      <c r="D536" s="183"/>
      <c r="E536" s="200"/>
    </row>
    <row r="537" spans="1:5" s="201" customFormat="1" x14ac:dyDescent="0.2">
      <c r="A537" s="197"/>
      <c r="B537" s="198"/>
      <c r="C537" s="199"/>
      <c r="D537" s="183"/>
      <c r="E537" s="200"/>
    </row>
    <row r="538" spans="1:5" s="201" customFormat="1" x14ac:dyDescent="0.2">
      <c r="A538" s="197"/>
      <c r="B538" s="198"/>
      <c r="C538" s="199"/>
      <c r="D538" s="183"/>
      <c r="E538" s="200"/>
    </row>
    <row r="539" spans="1:5" s="201" customFormat="1" x14ac:dyDescent="0.2">
      <c r="A539" s="197"/>
      <c r="B539" s="198"/>
      <c r="C539" s="199"/>
      <c r="D539" s="183"/>
      <c r="E539" s="200"/>
    </row>
    <row r="540" spans="1:5" s="201" customFormat="1" x14ac:dyDescent="0.2">
      <c r="A540" s="197"/>
      <c r="B540" s="198"/>
      <c r="C540" s="199"/>
      <c r="D540" s="183"/>
      <c r="E540" s="200"/>
    </row>
    <row r="541" spans="1:5" s="201" customFormat="1" x14ac:dyDescent="0.2">
      <c r="A541" s="197"/>
      <c r="B541" s="198"/>
      <c r="C541" s="199"/>
      <c r="D541" s="183"/>
      <c r="E541" s="200"/>
    </row>
    <row r="542" spans="1:5" s="201" customFormat="1" x14ac:dyDescent="0.2">
      <c r="A542" s="197"/>
      <c r="B542" s="198"/>
      <c r="C542" s="199"/>
      <c r="D542" s="183"/>
      <c r="E542" s="200"/>
    </row>
    <row r="543" spans="1:5" s="201" customFormat="1" x14ac:dyDescent="0.2">
      <c r="A543" s="197"/>
      <c r="B543" s="198"/>
      <c r="C543" s="199"/>
      <c r="D543" s="183"/>
      <c r="E543" s="200"/>
    </row>
    <row r="544" spans="1:5" s="201" customFormat="1" x14ac:dyDescent="0.2">
      <c r="A544" s="197"/>
      <c r="B544" s="198"/>
      <c r="C544" s="199"/>
      <c r="D544" s="183"/>
      <c r="E544" s="200"/>
    </row>
    <row r="545" spans="1:5" s="201" customFormat="1" x14ac:dyDescent="0.2">
      <c r="A545" s="197"/>
      <c r="B545" s="198"/>
      <c r="C545" s="199"/>
      <c r="D545" s="183"/>
      <c r="E545" s="200"/>
    </row>
    <row r="546" spans="1:5" s="201" customFormat="1" x14ac:dyDescent="0.2">
      <c r="A546" s="197"/>
      <c r="B546" s="198"/>
      <c r="C546" s="199"/>
      <c r="D546" s="183"/>
      <c r="E546" s="200"/>
    </row>
    <row r="547" spans="1:5" s="201" customFormat="1" x14ac:dyDescent="0.2">
      <c r="A547" s="197"/>
      <c r="B547" s="198"/>
      <c r="C547" s="199"/>
      <c r="D547" s="183"/>
      <c r="E547" s="200"/>
    </row>
    <row r="548" spans="1:5" s="201" customFormat="1" x14ac:dyDescent="0.2">
      <c r="A548" s="197"/>
      <c r="B548" s="198"/>
      <c r="C548" s="199"/>
      <c r="D548" s="183"/>
      <c r="E548" s="200"/>
    </row>
    <row r="549" spans="1:5" s="201" customFormat="1" x14ac:dyDescent="0.2">
      <c r="A549" s="197"/>
      <c r="B549" s="198"/>
      <c r="C549" s="199"/>
      <c r="D549" s="183"/>
      <c r="E549" s="200"/>
    </row>
    <row r="550" spans="1:5" s="201" customFormat="1" x14ac:dyDescent="0.2">
      <c r="A550" s="197"/>
      <c r="B550" s="198"/>
      <c r="C550" s="199"/>
      <c r="D550" s="183"/>
      <c r="E550" s="200"/>
    </row>
    <row r="551" spans="1:5" s="201" customFormat="1" x14ac:dyDescent="0.2">
      <c r="A551" s="197"/>
      <c r="B551" s="198"/>
      <c r="C551" s="199"/>
      <c r="D551" s="183"/>
      <c r="E551" s="200"/>
    </row>
    <row r="552" spans="1:5" s="201" customFormat="1" x14ac:dyDescent="0.2">
      <c r="A552" s="197"/>
      <c r="B552" s="198"/>
      <c r="C552" s="199"/>
      <c r="D552" s="183"/>
      <c r="E552" s="200"/>
    </row>
    <row r="553" spans="1:5" s="201" customFormat="1" x14ac:dyDescent="0.2">
      <c r="A553" s="197"/>
      <c r="B553" s="198"/>
      <c r="C553" s="199"/>
      <c r="D553" s="183"/>
      <c r="E553" s="200"/>
    </row>
    <row r="554" spans="1:5" s="201" customFormat="1" x14ac:dyDescent="0.2">
      <c r="A554" s="197"/>
      <c r="B554" s="198"/>
      <c r="C554" s="199"/>
      <c r="D554" s="183"/>
      <c r="E554" s="200"/>
    </row>
    <row r="555" spans="1:5" s="201" customFormat="1" x14ac:dyDescent="0.2">
      <c r="A555" s="197"/>
      <c r="B555" s="198"/>
      <c r="C555" s="199"/>
      <c r="D555" s="183"/>
      <c r="E555" s="200"/>
    </row>
    <row r="556" spans="1:5" s="201" customFormat="1" x14ac:dyDescent="0.2">
      <c r="A556" s="197"/>
      <c r="B556" s="198"/>
      <c r="C556" s="199"/>
      <c r="D556" s="183"/>
      <c r="E556" s="200"/>
    </row>
    <row r="557" spans="1:5" s="201" customFormat="1" x14ac:dyDescent="0.2">
      <c r="A557" s="197"/>
      <c r="B557" s="198"/>
      <c r="C557" s="199"/>
      <c r="D557" s="183"/>
      <c r="E557" s="200"/>
    </row>
    <row r="558" spans="1:5" s="201" customFormat="1" x14ac:dyDescent="0.2">
      <c r="A558" s="197"/>
      <c r="B558" s="198"/>
      <c r="C558" s="199"/>
      <c r="D558" s="183"/>
      <c r="E558" s="200"/>
    </row>
    <row r="559" spans="1:5" s="201" customFormat="1" x14ac:dyDescent="0.2">
      <c r="A559" s="197"/>
      <c r="B559" s="198"/>
      <c r="C559" s="199"/>
      <c r="D559" s="183"/>
      <c r="E559" s="200"/>
    </row>
    <row r="560" spans="1:5" s="201" customFormat="1" x14ac:dyDescent="0.2">
      <c r="A560" s="197"/>
      <c r="B560" s="198"/>
      <c r="C560" s="199"/>
      <c r="D560" s="183"/>
      <c r="E560" s="200"/>
    </row>
    <row r="561" spans="1:5" s="201" customFormat="1" x14ac:dyDescent="0.2">
      <c r="A561" s="197"/>
      <c r="B561" s="198"/>
      <c r="C561" s="199"/>
      <c r="D561" s="183"/>
      <c r="E561" s="200"/>
    </row>
    <row r="562" spans="1:5" s="201" customFormat="1" x14ac:dyDescent="0.2">
      <c r="A562" s="197"/>
      <c r="B562" s="198"/>
      <c r="C562" s="199"/>
      <c r="D562" s="183"/>
      <c r="E562" s="200"/>
    </row>
    <row r="563" spans="1:5" s="201" customFormat="1" x14ac:dyDescent="0.2">
      <c r="A563" s="197"/>
      <c r="B563" s="198"/>
      <c r="C563" s="199"/>
      <c r="D563" s="183"/>
      <c r="E563" s="200"/>
    </row>
    <row r="564" spans="1:5" s="201" customFormat="1" x14ac:dyDescent="0.2">
      <c r="A564" s="197"/>
      <c r="B564" s="198"/>
      <c r="C564" s="199"/>
      <c r="D564" s="183"/>
      <c r="E564" s="200"/>
    </row>
    <row r="565" spans="1:5" s="201" customFormat="1" x14ac:dyDescent="0.2">
      <c r="A565" s="197"/>
      <c r="B565" s="198"/>
      <c r="C565" s="199"/>
      <c r="D565" s="183"/>
      <c r="E565" s="200"/>
    </row>
    <row r="566" spans="1:5" s="201" customFormat="1" x14ac:dyDescent="0.2">
      <c r="A566" s="197"/>
      <c r="B566" s="198"/>
      <c r="C566" s="199"/>
      <c r="D566" s="183"/>
      <c r="E566" s="200"/>
    </row>
    <row r="567" spans="1:5" s="201" customFormat="1" x14ac:dyDescent="0.2">
      <c r="A567" s="197"/>
      <c r="B567" s="198"/>
      <c r="C567" s="199"/>
      <c r="D567" s="183"/>
      <c r="E567" s="200"/>
    </row>
    <row r="568" spans="1:5" s="201" customFormat="1" x14ac:dyDescent="0.2">
      <c r="A568" s="197"/>
      <c r="B568" s="198"/>
      <c r="C568" s="199"/>
      <c r="D568" s="183"/>
      <c r="E568" s="200"/>
    </row>
    <row r="569" spans="1:5" s="201" customFormat="1" x14ac:dyDescent="0.2">
      <c r="A569" s="197"/>
      <c r="B569" s="198"/>
      <c r="C569" s="199"/>
      <c r="D569" s="183"/>
      <c r="E569" s="200"/>
    </row>
    <row r="570" spans="1:5" s="201" customFormat="1" x14ac:dyDescent="0.2">
      <c r="A570" s="197"/>
      <c r="B570" s="198"/>
      <c r="C570" s="199"/>
      <c r="D570" s="183"/>
      <c r="E570" s="200"/>
    </row>
    <row r="571" spans="1:5" s="201" customFormat="1" x14ac:dyDescent="0.2">
      <c r="A571" s="197"/>
      <c r="B571" s="198"/>
      <c r="C571" s="199"/>
      <c r="D571" s="183"/>
      <c r="E571" s="200"/>
    </row>
    <row r="572" spans="1:5" s="201" customFormat="1" x14ac:dyDescent="0.2">
      <c r="A572" s="197"/>
      <c r="B572" s="198"/>
      <c r="C572" s="199"/>
      <c r="D572" s="183"/>
      <c r="E572" s="200"/>
    </row>
    <row r="573" spans="1:5" s="201" customFormat="1" x14ac:dyDescent="0.2">
      <c r="A573" s="197"/>
      <c r="B573" s="198"/>
      <c r="C573" s="199"/>
      <c r="D573" s="183"/>
      <c r="E573" s="200"/>
    </row>
    <row r="574" spans="1:5" s="201" customFormat="1" x14ac:dyDescent="0.2">
      <c r="A574" s="197"/>
      <c r="B574" s="198"/>
      <c r="C574" s="199"/>
      <c r="D574" s="183"/>
      <c r="E574" s="200"/>
    </row>
    <row r="575" spans="1:5" s="201" customFormat="1" x14ac:dyDescent="0.2">
      <c r="A575" s="197"/>
      <c r="B575" s="198"/>
      <c r="C575" s="199"/>
      <c r="D575" s="183"/>
      <c r="E575" s="200"/>
    </row>
    <row r="576" spans="1:5" s="201" customFormat="1" x14ac:dyDescent="0.2">
      <c r="A576" s="197"/>
      <c r="B576" s="198"/>
      <c r="C576" s="199"/>
      <c r="D576" s="183"/>
      <c r="E576" s="200"/>
    </row>
    <row r="577" spans="1:5" s="201" customFormat="1" x14ac:dyDescent="0.2">
      <c r="A577" s="197"/>
      <c r="B577" s="198"/>
      <c r="C577" s="199"/>
      <c r="D577" s="183"/>
      <c r="E577" s="200"/>
    </row>
    <row r="578" spans="1:5" s="201" customFormat="1" x14ac:dyDescent="0.2">
      <c r="A578" s="197"/>
      <c r="B578" s="198"/>
      <c r="C578" s="199"/>
      <c r="D578" s="183"/>
      <c r="E578" s="200"/>
    </row>
    <row r="579" spans="1:5" s="201" customFormat="1" x14ac:dyDescent="0.2">
      <c r="A579" s="197"/>
      <c r="B579" s="198"/>
      <c r="C579" s="199"/>
      <c r="D579" s="183"/>
      <c r="E579" s="200"/>
    </row>
    <row r="580" spans="1:5" s="201" customFormat="1" x14ac:dyDescent="0.2">
      <c r="A580" s="197"/>
      <c r="B580" s="198"/>
      <c r="C580" s="199"/>
      <c r="D580" s="183"/>
      <c r="E580" s="200"/>
    </row>
    <row r="581" spans="1:5" s="201" customFormat="1" x14ac:dyDescent="0.2">
      <c r="A581" s="197"/>
      <c r="B581" s="198"/>
      <c r="C581" s="199"/>
      <c r="D581" s="183"/>
      <c r="E581" s="200"/>
    </row>
    <row r="582" spans="1:5" s="201" customFormat="1" x14ac:dyDescent="0.2">
      <c r="A582" s="197"/>
      <c r="B582" s="198"/>
      <c r="C582" s="199"/>
      <c r="D582" s="183"/>
      <c r="E582" s="200"/>
    </row>
    <row r="583" spans="1:5" s="201" customFormat="1" x14ac:dyDescent="0.2">
      <c r="A583" s="197"/>
      <c r="B583" s="198"/>
      <c r="C583" s="199"/>
      <c r="D583" s="183"/>
      <c r="E583" s="200"/>
    </row>
    <row r="584" spans="1:5" s="201" customFormat="1" x14ac:dyDescent="0.2">
      <c r="A584" s="197"/>
      <c r="B584" s="198"/>
      <c r="C584" s="199"/>
      <c r="D584" s="183"/>
      <c r="E584" s="200"/>
    </row>
    <row r="585" spans="1:5" s="201" customFormat="1" x14ac:dyDescent="0.2">
      <c r="A585" s="197"/>
      <c r="B585" s="198"/>
      <c r="C585" s="199"/>
      <c r="D585" s="183"/>
      <c r="E585" s="200"/>
    </row>
    <row r="586" spans="1:5" s="201" customFormat="1" x14ac:dyDescent="0.2">
      <c r="A586" s="197"/>
      <c r="B586" s="198"/>
      <c r="C586" s="199"/>
      <c r="D586" s="183"/>
      <c r="E586" s="200"/>
    </row>
    <row r="587" spans="1:5" s="201" customFormat="1" x14ac:dyDescent="0.2">
      <c r="A587" s="197"/>
      <c r="B587" s="198"/>
      <c r="C587" s="199"/>
      <c r="D587" s="183"/>
      <c r="E587" s="200"/>
    </row>
    <row r="588" spans="1:5" s="201" customFormat="1" x14ac:dyDescent="0.2">
      <c r="A588" s="197"/>
      <c r="B588" s="198"/>
      <c r="C588" s="199"/>
      <c r="D588" s="183"/>
      <c r="E588" s="200"/>
    </row>
    <row r="589" spans="1:5" s="201" customFormat="1" x14ac:dyDescent="0.2">
      <c r="A589" s="197"/>
      <c r="B589" s="198"/>
      <c r="C589" s="199"/>
      <c r="D589" s="183"/>
      <c r="E589" s="200"/>
    </row>
    <row r="590" spans="1:5" s="201" customFormat="1" x14ac:dyDescent="0.2">
      <c r="A590" s="197"/>
      <c r="B590" s="198"/>
      <c r="C590" s="199"/>
      <c r="D590" s="183"/>
      <c r="E590" s="200"/>
    </row>
    <row r="591" spans="1:5" s="201" customFormat="1" x14ac:dyDescent="0.2">
      <c r="A591" s="197"/>
      <c r="B591" s="198"/>
      <c r="C591" s="199"/>
      <c r="D591" s="183"/>
      <c r="E591" s="200"/>
    </row>
    <row r="592" spans="1:5" s="201" customFormat="1" x14ac:dyDescent="0.2">
      <c r="A592" s="197"/>
      <c r="B592" s="198"/>
      <c r="C592" s="199"/>
      <c r="D592" s="183"/>
      <c r="E592" s="200"/>
    </row>
    <row r="593" spans="1:5" s="201" customFormat="1" x14ac:dyDescent="0.2">
      <c r="A593" s="197"/>
      <c r="B593" s="198"/>
      <c r="C593" s="199"/>
      <c r="D593" s="183"/>
      <c r="E593" s="200"/>
    </row>
    <row r="594" spans="1:5" s="201" customFormat="1" x14ac:dyDescent="0.2">
      <c r="A594" s="197"/>
      <c r="B594" s="198"/>
      <c r="C594" s="199"/>
      <c r="D594" s="183"/>
      <c r="E594" s="200"/>
    </row>
    <row r="595" spans="1:5" s="201" customFormat="1" x14ac:dyDescent="0.2">
      <c r="A595" s="197"/>
      <c r="B595" s="198"/>
      <c r="C595" s="199"/>
      <c r="D595" s="183"/>
      <c r="E595" s="200"/>
    </row>
    <row r="596" spans="1:5" s="201" customFormat="1" x14ac:dyDescent="0.2">
      <c r="A596" s="197"/>
      <c r="B596" s="198"/>
      <c r="C596" s="199"/>
      <c r="D596" s="183"/>
      <c r="E596" s="200"/>
    </row>
    <row r="597" spans="1:5" s="201" customFormat="1" x14ac:dyDescent="0.2">
      <c r="A597" s="197"/>
      <c r="B597" s="198"/>
      <c r="C597" s="199"/>
      <c r="D597" s="183"/>
      <c r="E597" s="200"/>
    </row>
    <row r="598" spans="1:5" s="201" customFormat="1" x14ac:dyDescent="0.2">
      <c r="A598" s="197"/>
      <c r="B598" s="198"/>
      <c r="C598" s="199"/>
      <c r="D598" s="183"/>
      <c r="E598" s="200"/>
    </row>
    <row r="599" spans="1:5" s="201" customFormat="1" x14ac:dyDescent="0.2">
      <c r="A599" s="197"/>
      <c r="B599" s="198"/>
      <c r="C599" s="199"/>
      <c r="D599" s="183"/>
      <c r="E599" s="200"/>
    </row>
    <row r="600" spans="1:5" s="201" customFormat="1" x14ac:dyDescent="0.2">
      <c r="A600" s="197"/>
      <c r="B600" s="198"/>
      <c r="C600" s="199"/>
      <c r="D600" s="183"/>
      <c r="E600" s="200"/>
    </row>
    <row r="601" spans="1:5" s="201" customFormat="1" x14ac:dyDescent="0.2">
      <c r="A601" s="197"/>
      <c r="B601" s="198"/>
      <c r="C601" s="199"/>
      <c r="D601" s="183"/>
      <c r="E601" s="200"/>
    </row>
    <row r="602" spans="1:5" s="201" customFormat="1" x14ac:dyDescent="0.2">
      <c r="A602" s="197"/>
      <c r="B602" s="198"/>
      <c r="C602" s="199"/>
      <c r="D602" s="183"/>
      <c r="E602" s="200"/>
    </row>
    <row r="603" spans="1:5" s="201" customFormat="1" x14ac:dyDescent="0.2">
      <c r="A603" s="197"/>
      <c r="B603" s="198"/>
      <c r="C603" s="199"/>
      <c r="D603" s="183"/>
      <c r="E603" s="200"/>
    </row>
    <row r="604" spans="1:5" s="201" customFormat="1" x14ac:dyDescent="0.2">
      <c r="A604" s="197"/>
      <c r="B604" s="198"/>
      <c r="C604" s="199"/>
      <c r="D604" s="183"/>
      <c r="E604" s="200"/>
    </row>
    <row r="605" spans="1:5" s="201" customFormat="1" x14ac:dyDescent="0.2">
      <c r="A605" s="197"/>
      <c r="B605" s="198"/>
      <c r="C605" s="199"/>
      <c r="D605" s="183"/>
      <c r="E605" s="200"/>
    </row>
    <row r="606" spans="1:5" s="201" customFormat="1" x14ac:dyDescent="0.2">
      <c r="A606" s="197"/>
      <c r="B606" s="198"/>
      <c r="C606" s="199"/>
      <c r="D606" s="183"/>
      <c r="E606" s="200"/>
    </row>
    <row r="607" spans="1:5" s="201" customFormat="1" x14ac:dyDescent="0.2">
      <c r="A607" s="197"/>
      <c r="B607" s="198"/>
      <c r="C607" s="199"/>
      <c r="D607" s="183"/>
      <c r="E607" s="200"/>
    </row>
    <row r="608" spans="1:5" s="201" customFormat="1" x14ac:dyDescent="0.2">
      <c r="A608" s="197"/>
      <c r="B608" s="198"/>
      <c r="C608" s="199"/>
      <c r="D608" s="183"/>
      <c r="E608" s="200"/>
    </row>
    <row r="609" spans="1:5" s="201" customFormat="1" x14ac:dyDescent="0.2">
      <c r="A609" s="197"/>
      <c r="B609" s="198"/>
      <c r="C609" s="199"/>
      <c r="D609" s="183"/>
      <c r="E609" s="200"/>
    </row>
    <row r="610" spans="1:5" s="201" customFormat="1" x14ac:dyDescent="0.2">
      <c r="A610" s="197"/>
      <c r="B610" s="198"/>
      <c r="C610" s="199"/>
      <c r="D610" s="183"/>
      <c r="E610" s="200"/>
    </row>
    <row r="611" spans="1:5" s="201" customFormat="1" x14ac:dyDescent="0.2">
      <c r="A611" s="197"/>
      <c r="B611" s="198"/>
      <c r="C611" s="199"/>
      <c r="D611" s="183"/>
      <c r="E611" s="200"/>
    </row>
    <row r="612" spans="1:5" s="201" customFormat="1" x14ac:dyDescent="0.2">
      <c r="A612" s="197"/>
      <c r="B612" s="198"/>
      <c r="C612" s="199"/>
      <c r="D612" s="183"/>
      <c r="E612" s="200"/>
    </row>
    <row r="613" spans="1:5" s="201" customFormat="1" x14ac:dyDescent="0.2">
      <c r="A613" s="197"/>
      <c r="B613" s="198"/>
      <c r="C613" s="199"/>
      <c r="D613" s="183"/>
      <c r="E613" s="200"/>
    </row>
    <row r="614" spans="1:5" s="201" customFormat="1" x14ac:dyDescent="0.2">
      <c r="A614" s="197"/>
      <c r="B614" s="198"/>
      <c r="C614" s="199"/>
      <c r="D614" s="183"/>
      <c r="E614" s="200"/>
    </row>
    <row r="615" spans="1:5" s="201" customFormat="1" x14ac:dyDescent="0.2">
      <c r="A615" s="197"/>
      <c r="B615" s="198"/>
      <c r="C615" s="199"/>
      <c r="D615" s="183"/>
      <c r="E615" s="200"/>
    </row>
    <row r="616" spans="1:5" s="201" customFormat="1" x14ac:dyDescent="0.2">
      <c r="A616" s="197"/>
      <c r="B616" s="198"/>
      <c r="C616" s="199"/>
      <c r="D616" s="183"/>
      <c r="E616" s="200"/>
    </row>
    <row r="617" spans="1:5" s="201" customFormat="1" x14ac:dyDescent="0.2">
      <c r="A617" s="197"/>
      <c r="B617" s="198"/>
      <c r="C617" s="199"/>
      <c r="D617" s="183"/>
      <c r="E617" s="200"/>
    </row>
    <row r="618" spans="1:5" s="201" customFormat="1" x14ac:dyDescent="0.2">
      <c r="A618" s="197"/>
      <c r="B618" s="198"/>
      <c r="C618" s="199"/>
      <c r="D618" s="183"/>
      <c r="E618" s="200"/>
    </row>
    <row r="619" spans="1:5" s="201" customFormat="1" x14ac:dyDescent="0.2">
      <c r="A619" s="197"/>
      <c r="B619" s="198"/>
      <c r="C619" s="199"/>
      <c r="D619" s="183"/>
      <c r="E619" s="200"/>
    </row>
    <row r="620" spans="1:5" s="201" customFormat="1" x14ac:dyDescent="0.2">
      <c r="A620" s="197"/>
      <c r="B620" s="198"/>
      <c r="C620" s="199"/>
      <c r="D620" s="183"/>
      <c r="E620" s="200"/>
    </row>
    <row r="621" spans="1:5" s="201" customFormat="1" x14ac:dyDescent="0.2">
      <c r="A621" s="197"/>
      <c r="B621" s="198"/>
      <c r="C621" s="199"/>
      <c r="D621" s="183"/>
      <c r="E621" s="200"/>
    </row>
    <row r="622" spans="1:5" s="201" customFormat="1" x14ac:dyDescent="0.2">
      <c r="A622" s="197"/>
      <c r="B622" s="198"/>
      <c r="C622" s="199"/>
      <c r="D622" s="183"/>
      <c r="E622" s="200"/>
    </row>
    <row r="623" spans="1:5" s="201" customFormat="1" x14ac:dyDescent="0.2">
      <c r="A623" s="197"/>
      <c r="B623" s="198"/>
      <c r="C623" s="199"/>
      <c r="D623" s="183"/>
      <c r="E623" s="200"/>
    </row>
    <row r="624" spans="1:5" s="201" customFormat="1" x14ac:dyDescent="0.2">
      <c r="A624" s="197"/>
      <c r="B624" s="198"/>
      <c r="C624" s="199"/>
      <c r="D624" s="183"/>
      <c r="E624" s="200"/>
    </row>
    <row r="625" spans="1:5" s="201" customFormat="1" x14ac:dyDescent="0.2">
      <c r="A625" s="197"/>
      <c r="B625" s="198"/>
      <c r="C625" s="199"/>
      <c r="D625" s="183"/>
      <c r="E625" s="200"/>
    </row>
    <row r="626" spans="1:5" s="201" customFormat="1" x14ac:dyDescent="0.2">
      <c r="A626" s="197"/>
      <c r="B626" s="198"/>
      <c r="C626" s="199"/>
      <c r="D626" s="183"/>
      <c r="E626" s="200"/>
    </row>
    <row r="627" spans="1:5" s="201" customFormat="1" x14ac:dyDescent="0.2">
      <c r="A627" s="197"/>
      <c r="B627" s="198"/>
      <c r="C627" s="199"/>
      <c r="D627" s="183"/>
      <c r="E627" s="20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FINANCIAL</vt:lpstr>
      <vt:lpstr>#Funds Rec'd</vt:lpstr>
      <vt:lpstr>Financial Report</vt:lpstr>
      <vt:lpstr>ILEA</vt:lpstr>
      <vt:lpstr>DOC</vt:lpstr>
      <vt:lpstr>IDR</vt:lpstr>
      <vt:lpstr>DPS</vt:lpstr>
      <vt:lpstr>THILL</vt:lpstr>
      <vt:lpstr>IVH</vt:lpstr>
      <vt:lpstr>IPBS</vt:lpstr>
      <vt:lpstr>DAS(HLSE)</vt:lpstr>
      <vt:lpstr>DAS</vt:lpstr>
      <vt:lpstr>DVA</vt:lpstr>
      <vt:lpstr>DHS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2025-10-01T14:27:23Z</cp:lastPrinted>
  <dcterms:created xsi:type="dcterms:W3CDTF">2022-06-20T16:01:03Z</dcterms:created>
  <dcterms:modified xsi:type="dcterms:W3CDTF">2025-10-01T14:27:31Z</dcterms:modified>
</cp:coreProperties>
</file>