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3M 0506\"/>
    </mc:Choice>
  </mc:AlternateContent>
  <xr:revisionPtr revIDLastSave="0" documentId="13_ncr:1_{C6A41171-8F9C-427E-B6DB-61DF32D38E84}" xr6:coauthVersionLast="47" xr6:coauthVersionMax="47" xr10:uidLastSave="{00000000-0000-0000-0000-000000000000}"/>
  <bookViews>
    <workbookView xWindow="-28920" yWindow="-135" windowWidth="29040" windowHeight="15720" xr2:uid="{2383436A-F73A-4368-99FA-337686EB2B2F}"/>
  </bookViews>
  <sheets>
    <sheet name="FINANCIAL" sheetId="1" r:id="rId1"/>
    <sheet name="Funds Rec'd" sheetId="3" r:id="rId2"/>
    <sheet name="RECAP #Overhead" sheetId="5" r:id="rId3"/>
    <sheet name="#Overhead Funds Rec'd" sheetId="6" r:id="rId4"/>
    <sheet name="#Overhead" sheetId="7" r:id="rId5"/>
  </sheets>
  <externalReferences>
    <externalReference r:id="rId6"/>
  </externalReferences>
  <definedNames>
    <definedName name="_xlnm._FilterDatabase" localSheetId="0" hidden="1">FINANCIAL!$A$13:$X$29</definedName>
    <definedName name="_xlnm.Print_Area" localSheetId="0">FINANCIAL!$A$1:$M$33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7" l="1"/>
  <c r="A1" i="7" l="1"/>
  <c r="A2" i="7"/>
  <c r="A3" i="7"/>
  <c r="D3" i="7"/>
  <c r="A6" i="7"/>
  <c r="D27" i="7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F27" i="7"/>
  <c r="E10" i="5" s="1"/>
  <c r="A1" i="6"/>
  <c r="A2" i="6"/>
  <c r="A3" i="6"/>
  <c r="D3" i="6"/>
  <c r="A6" i="6"/>
  <c r="C25" i="6"/>
  <c r="G25" i="6"/>
  <c r="H25" i="6"/>
  <c r="E14" i="1" s="1"/>
  <c r="F14" i="1" s="1"/>
  <c r="C8" i="5"/>
  <c r="C16" i="5" s="1"/>
  <c r="D11" i="5"/>
  <c r="E11" i="5"/>
  <c r="F11" i="5"/>
  <c r="D12" i="5"/>
  <c r="E12" i="5"/>
  <c r="F12" i="5" l="1"/>
  <c r="E16" i="5"/>
  <c r="I14" i="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7" i="7"/>
  <c r="F10" i="5" s="1"/>
  <c r="D10" i="5"/>
  <c r="D16" i="5" s="1"/>
  <c r="G14" i="1" l="1"/>
  <c r="H14" i="1"/>
  <c r="G16" i="5"/>
  <c r="K14" i="1" s="1"/>
  <c r="F16" i="5"/>
  <c r="J14" i="1" s="1"/>
  <c r="G24" i="3" l="1"/>
  <c r="C24" i="3"/>
  <c r="H24" i="3"/>
  <c r="D3" i="1" s="1"/>
  <c r="A6" i="3"/>
  <c r="D3" i="3"/>
  <c r="A3" i="3"/>
  <c r="A2" i="3"/>
  <c r="A1" i="3"/>
  <c r="K29" i="1"/>
  <c r="J29" i="1"/>
  <c r="I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<sst xmlns="http://schemas.openxmlformats.org/spreadsheetml/2006/main" count="106" uniqueCount="70">
  <si>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</si>
  <si>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</si>
  <si>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</si>
  <si>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</si>
  <si>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</si>
  <si>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</si>
  <si>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</si>
  <si>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</si>
  <si>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</si>
  <si>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</si>
  <si>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</si>
  <si>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</si>
  <si>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</si>
  <si>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</si>
  <si>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</si>
  <si>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</si>
  <si>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</si>
  <si>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</si>
  <si>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</si>
  <si>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</si>
  <si>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</si>
  <si>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</si>
  <si>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</si>
  <si>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</si>
  <si>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</si>
  <si>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</si>
  <si>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</si>
  <si>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</si>
  <si>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</si>
  <si>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</si>
  <si>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</si>
  <si>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R23M (MOU) Projects</t>
  </si>
  <si>
    <t>R23M (MOU) Totals</t>
  </si>
  <si>
    <t>Acct Code: 0506-335-R23M-xxxx</t>
  </si>
  <si>
    <t>Total Project Cost</t>
  </si>
  <si>
    <t>Misc.</t>
  </si>
  <si>
    <t>PM TIME</t>
  </si>
  <si>
    <t>VendorA</t>
  </si>
  <si>
    <t>Funds received per MOU</t>
  </si>
  <si>
    <t>UNDER(OVER)
Budget</t>
  </si>
  <si>
    <t>CONTRACTED,  NOT EXPENDED</t>
  </si>
  <si>
    <t>EXPENDED</t>
  </si>
  <si>
    <t>CONTRACTED</t>
  </si>
  <si>
    <t>TRANSFERS</t>
  </si>
  <si>
    <t>Project Manager - xxxxxxxxxxxxxxxxxxx</t>
  </si>
  <si>
    <t>Recap</t>
  </si>
  <si>
    <t>Major Program xxxx</t>
  </si>
  <si>
    <t>Program code xxxxxx</t>
  </si>
  <si>
    <t>Project # xxxx.xx</t>
  </si>
  <si>
    <t>Overhead</t>
  </si>
  <si>
    <t>Totals</t>
  </si>
  <si>
    <t>Budget</t>
  </si>
  <si>
    <t>Balance</t>
  </si>
  <si>
    <t>Total
Paid</t>
  </si>
  <si>
    <t>Payment 
Amount</t>
  </si>
  <si>
    <t>Contract
Total</t>
  </si>
  <si>
    <t>Contract 
&amp; C.O.'s</t>
  </si>
  <si>
    <t>Activity</t>
  </si>
  <si>
    <t>Doc
  #</t>
  </si>
  <si>
    <t>Activity code:</t>
  </si>
  <si>
    <t>Vendor:</t>
  </si>
  <si>
    <t>Vendor A</t>
  </si>
  <si>
    <r>
      <t>Acct. Codes-0506-335-R23M-</t>
    </r>
    <r>
      <rPr>
        <b/>
        <sz val="11"/>
        <color indexed="10"/>
        <rFont val="Arial"/>
        <family val="2"/>
      </rPr>
      <t>xxxx</t>
    </r>
  </si>
  <si>
    <t>Funds Allocated from R23M</t>
  </si>
  <si>
    <t>CDE 00525GSERMFUNDSB</t>
  </si>
  <si>
    <t>Transferring expenses to RM funds</t>
  </si>
  <si>
    <t>335FH23DAS</t>
  </si>
  <si>
    <t>XXXX.XX</t>
  </si>
  <si>
    <t>Correcting RM Funds exp transfer</t>
  </si>
  <si>
    <t>Acct. Codes-0506-335-R23M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</si>
</sst>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b/>
      <sz val="12"/>
      <color rgb="FF92D050"/>
      <name val="Arial"/>
      <family val="2"/>
    </font>
    <font>
      <b/>
      <sz val="12"/>
      <color indexed="5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color theme="3"/>
      <name val="Arial"/>
      <family val="2"/>
    </font>
    <font>
      <b/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</cellStyleXfs>
  <cellXfs count="23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9" fillId="0" borderId="8" xfId="0" applyNumberFormat="1" applyFont="1" applyBorder="1" applyAlignment="1">
      <alignment horizontal="center"/>
    </xf>
    <xf numFmtId="8" fontId="8" fillId="0" borderId="8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40" fontId="8" fillId="0" borderId="9" xfId="0" applyNumberFormat="1" applyFont="1" applyBorder="1"/>
    <xf numFmtId="40" fontId="3" fillId="0" borderId="8" xfId="3" applyNumberFormat="1" applyFont="1" applyBorder="1" applyAlignment="1">
      <alignment horizontal="center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0" xfId="4" applyFont="1"/>
    <xf numFmtId="4" fontId="3" fillId="0" borderId="0" xfId="4" applyNumberFormat="1" applyFont="1"/>
    <xf numFmtId="0" fontId="8" fillId="0" borderId="0" xfId="4" applyFont="1"/>
    <xf numFmtId="0" fontId="3" fillId="0" borderId="0" xfId="4" applyFont="1" applyBorder="1"/>
    <xf numFmtId="40" fontId="3" fillId="0" borderId="0" xfId="4" applyNumberFormat="1" applyFont="1" applyBorder="1"/>
    <xf numFmtId="0" fontId="8" fillId="0" borderId="0" xfId="4" applyFont="1" applyBorder="1"/>
    <xf numFmtId="0" fontId="17" fillId="0" borderId="0" xfId="4" applyFont="1" applyBorder="1"/>
    <xf numFmtId="40" fontId="17" fillId="0" borderId="3" xfId="4" applyNumberFormat="1" applyFont="1" applyBorder="1"/>
    <xf numFmtId="0" fontId="17" fillId="0" borderId="3" xfId="4" applyFont="1" applyBorder="1" applyAlignment="1">
      <alignment horizontal="right"/>
    </xf>
    <xf numFmtId="40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0" fontId="3" fillId="0" borderId="0" xfId="4" applyFont="1" applyAlignment="1">
      <alignment horizontal="right"/>
    </xf>
    <xf numFmtId="40" fontId="3" fillId="0" borderId="0" xfId="4" applyNumberFormat="1" applyFont="1"/>
    <xf numFmtId="4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4" fontId="8" fillId="0" borderId="0" xfId="4" applyNumberFormat="1" applyFont="1" applyAlignment="1">
      <alignment horizontal="center"/>
    </xf>
    <xf numFmtId="40" fontId="8" fillId="0" borderId="1" xfId="4" applyNumberFormat="1" applyFont="1" applyBorder="1" applyAlignment="1">
      <alignment horizontal="center" wrapText="1"/>
    </xf>
    <xf numFmtId="40" fontId="8" fillId="0" borderId="1" xfId="4" applyNumberFormat="1" applyFont="1" applyBorder="1" applyAlignment="1">
      <alignment horizontal="center"/>
    </xf>
    <xf numFmtId="40" fontId="8" fillId="0" borderId="1" xfId="4" applyNumberFormat="1" applyFont="1" applyBorder="1"/>
    <xf numFmtId="0" fontId="8" fillId="0" borderId="1" xfId="4" applyFont="1" applyBorder="1" applyAlignment="1">
      <alignment horizontal="center" wrapText="1"/>
    </xf>
    <xf numFmtId="0" fontId="8" fillId="0" borderId="1" xfId="4" applyFont="1" applyBorder="1"/>
    <xf numFmtId="4" fontId="3" fillId="0" borderId="0" xfId="4" applyNumberFormat="1" applyFont="1" applyBorder="1"/>
    <xf numFmtId="4" fontId="8" fillId="0" borderId="0" xfId="4" applyNumberFormat="1" applyFont="1" applyBorder="1"/>
    <xf numFmtId="0" fontId="15" fillId="0" borderId="0" xfId="4" applyFont="1" applyBorder="1" applyAlignment="1">
      <alignment wrapText="1"/>
    </xf>
    <xf numFmtId="165" fontId="15" fillId="0" borderId="0" xfId="5" applyNumberFormat="1" applyFont="1" applyBorder="1"/>
    <xf numFmtId="165" fontId="15" fillId="0" borderId="0" xfId="5" applyNumberFormat="1" applyFont="1"/>
    <xf numFmtId="165" fontId="15" fillId="0" borderId="0" xfId="4" applyNumberFormat="1" applyFont="1"/>
    <xf numFmtId="40" fontId="16" fillId="0" borderId="0" xfId="5" applyNumberFormat="1" applyFont="1"/>
    <xf numFmtId="4" fontId="28" fillId="0" borderId="0" xfId="4" applyNumberFormat="1" applyFont="1"/>
    <xf numFmtId="1" fontId="29" fillId="0" borderId="0" xfId="5" applyNumberFormat="1" applyFont="1" applyAlignment="1">
      <alignment horizontal="left"/>
    </xf>
    <xf numFmtId="165" fontId="30" fillId="0" borderId="0" xfId="5" applyNumberFormat="1" applyFont="1" applyFill="1"/>
    <xf numFmtId="0" fontId="15" fillId="0" borderId="0" xfId="4" applyFont="1"/>
    <xf numFmtId="0" fontId="31" fillId="0" borderId="0" xfId="4" applyFont="1"/>
    <xf numFmtId="40" fontId="26" fillId="0" borderId="0" xfId="0" applyNumberFormat="1" applyFont="1"/>
    <xf numFmtId="165" fontId="3" fillId="0" borderId="0" xfId="5" applyNumberFormat="1" applyFont="1" applyAlignment="1">
      <alignment horizontal="center"/>
    </xf>
    <xf numFmtId="40" fontId="27" fillId="0" borderId="0" xfId="2" applyNumberFormat="1" applyFont="1"/>
    <xf numFmtId="40" fontId="25" fillId="0" borderId="0" xfId="0" applyNumberFormat="1" applyFont="1"/>
    <xf numFmtId="40" fontId="26" fillId="0" borderId="0" xfId="0" applyNumberFormat="1" applyFont="1" applyAlignment="1">
      <alignment horizontal="right"/>
    </xf>
    <xf numFmtId="40" fontId="26" fillId="0" borderId="0" xfId="2" applyNumberFormat="1" applyFont="1" applyAlignment="1">
      <alignment horizontal="right"/>
    </xf>
    <xf numFmtId="0" fontId="32" fillId="0" borderId="0" xfId="5" applyFont="1"/>
    <xf numFmtId="40" fontId="32" fillId="0" borderId="0" xfId="5" applyNumberFormat="1" applyFont="1"/>
    <xf numFmtId="165" fontId="32" fillId="0" borderId="0" xfId="5" applyNumberFormat="1" applyFont="1"/>
    <xf numFmtId="165" fontId="32" fillId="0" borderId="0" xfId="5" applyNumberFormat="1" applyFont="1" applyAlignment="1">
      <alignment horizontal="left"/>
    </xf>
    <xf numFmtId="49" fontId="32" fillId="0" borderId="0" xfId="5" applyNumberFormat="1" applyFont="1" applyBorder="1"/>
    <xf numFmtId="49" fontId="32" fillId="0" borderId="0" xfId="5" applyNumberFormat="1" applyFont="1"/>
    <xf numFmtId="0" fontId="3" fillId="0" borderId="0" xfId="5" applyFont="1"/>
    <xf numFmtId="40" fontId="3" fillId="0" borderId="0" xfId="5" applyNumberFormat="1" applyFont="1"/>
    <xf numFmtId="49" fontId="3" fillId="0" borderId="0" xfId="5" applyNumberFormat="1" applyFont="1"/>
    <xf numFmtId="165" fontId="3" fillId="0" borderId="0" xfId="5" applyNumberFormat="1" applyFont="1"/>
    <xf numFmtId="165" fontId="3" fillId="0" borderId="0" xfId="5" applyNumberFormat="1" applyFont="1" applyAlignment="1">
      <alignment horizontal="left"/>
    </xf>
    <xf numFmtId="49" fontId="3" fillId="0" borderId="0" xfId="5" applyNumberFormat="1" applyFont="1" applyBorder="1"/>
    <xf numFmtId="4" fontId="3" fillId="0" borderId="0" xfId="5" applyNumberFormat="1" applyFont="1"/>
    <xf numFmtId="49" fontId="3" fillId="0" borderId="0" xfId="5" applyNumberFormat="1" applyFont="1" applyBorder="1" applyAlignment="1"/>
    <xf numFmtId="40" fontId="8" fillId="0" borderId="3" xfId="5" applyNumberFormat="1" applyFont="1" applyBorder="1"/>
    <xf numFmtId="4" fontId="8" fillId="0" borderId="3" xfId="5" applyNumberFormat="1" applyFont="1" applyBorder="1"/>
    <xf numFmtId="165" fontId="8" fillId="0" borderId="3" xfId="5" applyNumberFormat="1" applyFont="1" applyBorder="1"/>
    <xf numFmtId="165" fontId="8" fillId="0" borderId="0" xfId="5" applyNumberFormat="1" applyFont="1" applyBorder="1" applyAlignment="1">
      <alignment horizontal="left"/>
    </xf>
    <xf numFmtId="4" fontId="26" fillId="0" borderId="0" xfId="5" applyNumberFormat="1" applyFont="1"/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4" fontId="8" fillId="0" borderId="0" xfId="5" applyNumberFormat="1" applyFont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4" fontId="26" fillId="0" borderId="0" xfId="5" applyNumberFormat="1" applyFont="1" applyAlignment="1">
      <alignment horizontal="center"/>
    </xf>
    <xf numFmtId="0" fontId="31" fillId="0" borderId="0" xfId="5" applyFont="1"/>
    <xf numFmtId="40" fontId="15" fillId="0" borderId="1" xfId="5" applyNumberFormat="1" applyFont="1" applyBorder="1" applyAlignment="1">
      <alignment horizontal="center" wrapText="1"/>
    </xf>
    <xf numFmtId="0" fontId="15" fillId="0" borderId="1" xfId="5" applyFont="1" applyBorder="1" applyAlignment="1">
      <alignment horizontal="center"/>
    </xf>
    <xf numFmtId="165" fontId="15" fillId="0" borderId="1" xfId="5" applyNumberFormat="1" applyFont="1" applyBorder="1" applyAlignment="1">
      <alignment horizontal="center"/>
    </xf>
    <xf numFmtId="49" fontId="15" fillId="0" borderId="1" xfId="5" applyNumberFormat="1" applyFont="1" applyBorder="1" applyAlignment="1">
      <alignment horizontal="center" wrapText="1"/>
    </xf>
    <xf numFmtId="0" fontId="15" fillId="0" borderId="0" xfId="5" applyFont="1"/>
    <xf numFmtId="40" fontId="15" fillId="0" borderId="0" xfId="5" applyNumberFormat="1" applyFont="1" applyBorder="1"/>
    <xf numFmtId="40" fontId="7" fillId="0" borderId="0" xfId="5" applyNumberFormat="1" applyFont="1" applyBorder="1"/>
    <xf numFmtId="40" fontId="7" fillId="0" borderId="0" xfId="5" applyNumberFormat="1" applyFont="1"/>
    <xf numFmtId="165" fontId="15" fillId="0" borderId="0" xfId="5" applyNumberFormat="1" applyFont="1" applyBorder="1" applyAlignment="1">
      <alignment horizontal="left"/>
    </xf>
    <xf numFmtId="40" fontId="7" fillId="0" borderId="0" xfId="5" applyNumberFormat="1" applyFont="1" applyFill="1" applyBorder="1"/>
    <xf numFmtId="0" fontId="11" fillId="0" borderId="0" xfId="5" applyFont="1"/>
    <xf numFmtId="40" fontId="33" fillId="0" borderId="0" xfId="5" applyNumberFormat="1" applyFont="1" applyFill="1" applyBorder="1"/>
    <xf numFmtId="0" fontId="15" fillId="0" borderId="0" xfId="5" applyFont="1" applyAlignment="1">
      <alignment horizontal="right"/>
    </xf>
    <xf numFmtId="40" fontId="15" fillId="0" borderId="0" xfId="5" applyNumberFormat="1" applyFont="1" applyFill="1" applyBorder="1"/>
    <xf numFmtId="0" fontId="7" fillId="0" borderId="0" xfId="5" applyFont="1"/>
    <xf numFmtId="0" fontId="17" fillId="0" borderId="0" xfId="5" applyFont="1"/>
    <xf numFmtId="165" fontId="17" fillId="0" borderId="0" xfId="0" applyNumberFormat="1" applyFont="1"/>
    <xf numFmtId="40" fontId="31" fillId="0" borderId="0" xfId="5" applyNumberFormat="1" applyFont="1" applyBorder="1"/>
    <xf numFmtId="40" fontId="31" fillId="0" borderId="0" xfId="5" applyNumberFormat="1" applyFont="1"/>
    <xf numFmtId="49" fontId="16" fillId="0" borderId="0" xfId="5" applyNumberFormat="1" applyFont="1" applyBorder="1" applyAlignment="1">
      <alignment horizontal="left"/>
    </xf>
    <xf numFmtId="0" fontId="16" fillId="0" borderId="0" xfId="5" applyFont="1"/>
    <xf numFmtId="165" fontId="21" fillId="0" borderId="0" xfId="5" applyNumberFormat="1" applyFont="1"/>
    <xf numFmtId="0" fontId="1" fillId="0" borderId="0" xfId="6" applyFont="1"/>
    <xf numFmtId="0" fontId="3" fillId="4" borderId="5" xfId="3" applyFont="1" applyFill="1" applyBorder="1"/>
    <xf numFmtId="40" fontId="8" fillId="0" borderId="0" xfId="5" applyNumberFormat="1" applyFont="1"/>
    <xf numFmtId="4" fontId="26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 2" xfId="5" xr:uid="{CFB75C17-A86A-4766-8067-F918F12BFD40}"/>
    <cellStyle name="Normal 3" xfId="6" xr:uid="{3AF0F5F0-C5A0-40BF-A98D-ACD073F2D094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R22M)%200506\MOU%20Project%20Improvements%20R22M.xls" TargetMode="External"/><Relationship Id="rId1" Type="http://schemas.openxmlformats.org/officeDocument/2006/relationships/externalLinkPath" Target="/DAS%20Shared%20Perm/GSE%20Infrastructure/MOU%20Project%20Improvements%20(R22M)%200506/MOU%20Project%20Improvements%20R2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"/>
      <sheetName val="FINANCIAL"/>
      <sheetName val="Funds Rec'd"/>
      <sheetName val="RECAP #Overhead"/>
      <sheetName val="#Overhead Funds Recv'd"/>
      <sheetName val="#Overhead"/>
      <sheetName val="RECAP #9159.00"/>
      <sheetName val="#9159.00 Funds Rec'd "/>
      <sheetName val="#9159.00 Baker Group"/>
      <sheetName val="#9159.00 PM TIME "/>
      <sheetName val="#9159.00 Misc "/>
      <sheetName val="RECAP #9268.01"/>
      <sheetName val="#9268.01 Funds Rec'd"/>
      <sheetName val="#9268.01 DCI Group"/>
      <sheetName val="#9268.01 PM TIME"/>
      <sheetName val="#9268.01 Misc"/>
      <sheetName val="#9268.01 Shive Hattery"/>
      <sheetName val="RECAP #9277.00"/>
      <sheetName val="#9277.00 Funds Rec'd"/>
      <sheetName val="#9277.00 Cummins"/>
      <sheetName val="#9277.00 PM TIME "/>
      <sheetName val="#9277.00 Misc "/>
      <sheetName val="RECAP #XXXX.XX"/>
      <sheetName val="#xxxx.xx Funds Rec'd"/>
      <sheetName val="#xxxx.xx PM TIME"/>
      <sheetName val="#xxxx.xx Misc"/>
    </sheetNames>
    <sheetDataSet>
      <sheetData sheetId="0"/>
      <sheetData sheetId="1">
        <row r="3">
          <cell r="D3">
            <v>363337.39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E23">
            <v>0</v>
          </cell>
          <cell r="G23">
            <v>0</v>
          </cell>
          <cell r="I23">
            <v>0</v>
          </cell>
        </row>
      </sheetData>
      <sheetData sheetId="25">
        <row r="22">
          <cell r="G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363370.45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363370.45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52770.630000000005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310599.82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31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 t="s">
        <v>67</v>
      </c>
      <c r="C14" s="236" t="s">
        <v>49</v>
      </c>
      <c r="D14" s="35"/>
      <c r="E14" s="41">
        <f>'#Overhead Funds Rec''d'!H25</f>
        <v>52770.630000000005</v>
      </c>
      <c r="F14" s="35">
        <f>E14+E15</f>
        <v>52770.630000000005</v>
      </c>
      <c r="G14" s="41">
        <f>'RECAP #Overhead'!D16</f>
        <v>52770.630000000005</v>
      </c>
      <c r="H14" s="41">
        <f>'RECAP #Overhead'!D16</f>
        <v>52770.630000000005</v>
      </c>
      <c r="I14" s="41">
        <f>'RECAP #Overhead'!E16</f>
        <v>52770.630000000005</v>
      </c>
      <c r="J14" s="41">
        <f>'RECAP #Overhead'!F16</f>
        <v>0</v>
      </c>
      <c r="K14" s="41">
        <f>'RECAP #Overhead'!G16</f>
        <v>0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5"/>
      <c r="B29" s="146"/>
      <c r="C29" s="144" t="s">
        <v>32</v>
      </c>
      <c r="D29" s="51"/>
      <c r="E29" s="52">
        <f t="shared" ref="E29:K29" si="0">SUM(E13:E28)</f>
        <v>52770.630000000005</v>
      </c>
      <c r="F29" s="52">
        <f t="shared" si="0"/>
        <v>52770.630000000005</v>
      </c>
      <c r="G29" s="52">
        <f t="shared" si="0"/>
        <v>52770.630000000005</v>
      </c>
      <c r="H29" s="52">
        <f t="shared" si="0"/>
        <v>52770.630000000005</v>
      </c>
      <c r="I29" s="52">
        <f t="shared" si="0"/>
        <v>52770.630000000005</v>
      </c>
      <c r="J29" s="52">
        <f t="shared" si="0"/>
        <v>0</v>
      </c>
      <c r="K29" s="52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7"/>
      <c r="B30" s="53"/>
      <c r="C30" s="54"/>
      <c r="D30" s="55"/>
      <c r="E30" s="56"/>
      <c r="F30" s="56"/>
      <c r="G30" s="56"/>
      <c r="H30" s="56"/>
      <c r="I30" s="56"/>
      <c r="J30" s="57"/>
      <c r="K30" s="57"/>
    </row>
    <row r="31" spans="1:24" x14ac:dyDescent="0.2">
      <c r="A31" s="15"/>
      <c r="B31" s="58"/>
      <c r="C31" s="59"/>
      <c r="D31" s="20"/>
      <c r="E31" s="60"/>
      <c r="F31" s="60"/>
      <c r="G31" s="60"/>
      <c r="H31" s="60"/>
      <c r="I31" s="61"/>
      <c r="J31" s="62"/>
      <c r="K31" s="62"/>
    </row>
    <row r="32" spans="1:24" ht="13.5" thickBot="1" x14ac:dyDescent="0.25">
      <c r="A32" s="15"/>
      <c r="B32" s="63"/>
      <c r="C32" s="64" t="s">
        <v>0</v>
      </c>
      <c r="D32" s="65"/>
      <c r="E32" s="66"/>
      <c r="F32" s="66"/>
      <c r="G32" s="66"/>
      <c r="H32" s="66"/>
      <c r="I32" s="61"/>
      <c r="J32" s="62"/>
      <c r="K32" s="67">
        <f>J29+K29+E8</f>
        <v>310599.82</v>
      </c>
    </row>
    <row r="33" spans="1:22" ht="13.5" thickTop="1" x14ac:dyDescent="0.2">
      <c r="A33" s="15"/>
      <c r="B33" s="68"/>
      <c r="C33" s="69"/>
      <c r="D33" s="20"/>
      <c r="E33" s="25"/>
      <c r="F33" s="25"/>
      <c r="G33" s="25"/>
      <c r="H33" s="25"/>
    </row>
    <row r="34" spans="1:22" x14ac:dyDescent="0.2">
      <c r="A34" s="15"/>
      <c r="B34" s="58"/>
      <c r="C34" s="59"/>
      <c r="D34" s="20"/>
      <c r="E34" s="25"/>
      <c r="F34" s="25"/>
      <c r="G34" s="25"/>
      <c r="H34" s="25"/>
    </row>
    <row r="35" spans="1:22" x14ac:dyDescent="0.2">
      <c r="A35" s="15"/>
      <c r="B35" s="1"/>
      <c r="C35" s="59"/>
      <c r="D35" s="20"/>
      <c r="E35" s="25"/>
      <c r="F35" s="25"/>
      <c r="G35" s="25"/>
      <c r="H35" s="25"/>
    </row>
    <row r="36" spans="1:22" x14ac:dyDescent="0.2">
      <c r="A36" s="15"/>
      <c r="B36" s="58"/>
      <c r="C36" s="59"/>
      <c r="D36" s="20"/>
      <c r="E36" s="25"/>
      <c r="F36" s="25"/>
      <c r="G36" s="25"/>
      <c r="H36" s="25"/>
      <c r="I36" s="25"/>
    </row>
    <row r="37" spans="1:22" x14ac:dyDescent="0.2">
      <c r="A37" s="15"/>
      <c r="B37" s="58"/>
      <c r="C37" s="59"/>
      <c r="D37" s="20"/>
      <c r="E37" s="25"/>
      <c r="F37" s="25"/>
      <c r="G37" s="25"/>
      <c r="H37" s="25"/>
      <c r="I37" s="25"/>
    </row>
    <row r="38" spans="1:22" x14ac:dyDescent="0.2">
      <c r="B38" s="58"/>
      <c r="C38" s="59"/>
      <c r="D38" s="20"/>
      <c r="E38" s="25"/>
      <c r="F38" s="25"/>
      <c r="G38" s="25"/>
      <c r="H38" s="25"/>
    </row>
    <row r="39" spans="1:22" s="39" customFormat="1" x14ac:dyDescent="0.2">
      <c r="B39" s="70"/>
      <c r="C39" s="71"/>
      <c r="D39" s="72"/>
      <c r="E39" s="73"/>
      <c r="F39" s="73"/>
      <c r="G39" s="73"/>
      <c r="H39" s="73"/>
      <c r="I39" s="73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4"/>
      <c r="C40" s="75"/>
      <c r="D40" s="76"/>
      <c r="E40" s="7"/>
      <c r="F40" s="77"/>
      <c r="G40" s="77"/>
      <c r="H40" s="77"/>
      <c r="I40" s="77"/>
      <c r="J40" s="77"/>
      <c r="K40" s="77"/>
    </row>
    <row r="41" spans="1:22" x14ac:dyDescent="0.2">
      <c r="B41" s="1"/>
      <c r="D41" s="1"/>
      <c r="E41" s="1"/>
      <c r="F41" s="78"/>
      <c r="G41" s="78"/>
      <c r="H41" s="79"/>
      <c r="I41" s="79"/>
      <c r="J41" s="79"/>
      <c r="K41" s="79"/>
    </row>
    <row r="42" spans="1:22" x14ac:dyDescent="0.2">
      <c r="B42" s="74"/>
      <c r="C42" s="80"/>
      <c r="D42" s="76"/>
      <c r="E42" s="7"/>
      <c r="F42" s="77"/>
      <c r="G42" s="77"/>
      <c r="H42" s="77"/>
      <c r="I42" s="77"/>
      <c r="J42" s="77"/>
      <c r="K42" s="77"/>
    </row>
    <row r="43" spans="1:22" s="7" customFormat="1" x14ac:dyDescent="0.2">
      <c r="B43" s="74"/>
      <c r="C43" s="1"/>
      <c r="D43" s="76"/>
      <c r="F43" s="77"/>
      <c r="G43" s="77"/>
      <c r="H43" s="77"/>
      <c r="I43" s="77"/>
      <c r="J43" s="77"/>
      <c r="K43" s="77"/>
    </row>
    <row r="44" spans="1:22" s="7" customFormat="1" x14ac:dyDescent="0.2">
      <c r="B44" s="74"/>
      <c r="D44" s="76"/>
      <c r="F44" s="77"/>
      <c r="G44" s="77"/>
      <c r="H44" s="77"/>
      <c r="I44" s="77"/>
      <c r="J44" s="77"/>
      <c r="K44" s="77"/>
    </row>
    <row r="45" spans="1:22" s="7" customFormat="1" x14ac:dyDescent="0.2">
      <c r="B45" s="74"/>
      <c r="D45" s="76"/>
      <c r="F45" s="77"/>
      <c r="G45" s="77"/>
      <c r="H45" s="77"/>
      <c r="I45" s="77"/>
      <c r="J45" s="77"/>
      <c r="K45" s="77"/>
    </row>
    <row r="46" spans="1:22" s="7" customFormat="1" x14ac:dyDescent="0.2">
      <c r="B46" s="74"/>
      <c r="D46" s="76"/>
    </row>
    <row r="47" spans="1:22" s="7" customFormat="1" x14ac:dyDescent="0.2">
      <c r="B47" s="74"/>
      <c r="D47" s="76"/>
    </row>
    <row r="48" spans="1:22" s="7" customFormat="1" x14ac:dyDescent="0.2">
      <c r="B48" s="74"/>
      <c r="D48" s="76"/>
    </row>
    <row r="49" spans="2:4" s="7" customFormat="1" x14ac:dyDescent="0.2">
      <c r="B49" s="74"/>
      <c r="D49" s="76"/>
    </row>
    <row r="50" spans="2:4" s="7" customFormat="1" x14ac:dyDescent="0.2">
      <c r="B50" s="74"/>
      <c r="D50" s="76"/>
    </row>
  </sheetData>
  <pageMargins left="0.25" right="0.25" top="0.94291666666666663" bottom="0.75" header="0.3" footer="0.3"/>
  <pageSetup scale="62" fitToHeight="0" orientation="landscape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28" sqref="C28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1.42578125" style="95" bestFit="1" customWidth="1"/>
    <col min="5" max="5" width="25.42578125" style="93" customWidth="1"/>
    <col min="6" max="6" width="10.42578125" style="95" bestFit="1" customWidth="1"/>
    <col min="7" max="7" width="15" style="97" bestFit="1" customWidth="1"/>
    <col min="8" max="8" width="12.42578125" style="97" bestFit="1" customWidth="1"/>
    <col min="9" max="9" width="12.42578125" bestFit="1" customWidth="1"/>
    <col min="10" max="10" width="15.42578125" style="98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3" customFormat="1" x14ac:dyDescent="0.25">
      <c r="A1" s="82" t="e">
        <f>#REF!</f>
        <v>#REF!</v>
      </c>
      <c r="C1" s="84"/>
      <c r="D1" s="6"/>
      <c r="E1" s="6"/>
    </row>
    <row r="2" spans="1:11" s="83" customFormat="1" x14ac:dyDescent="0.25">
      <c r="A2" s="85" t="e">
        <f>#REF!</f>
        <v>#REF!</v>
      </c>
      <c r="C2" s="86" t="s">
        <v>0</v>
      </c>
      <c r="D2" s="1"/>
      <c r="E2" s="1"/>
    </row>
    <row r="3" spans="1:11" s="83" customFormat="1" x14ac:dyDescent="0.25">
      <c r="A3" s="87" t="e">
        <f>#REF!</f>
        <v>#REF!</v>
      </c>
      <c r="C3" s="86" t="s">
        <v>0</v>
      </c>
      <c r="D3" s="88" t="e">
        <f>#REF!</f>
        <v>#REF!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e">
        <f>#REF!</f>
        <v>#REF!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/>
      <c r="E9" s="115" t="s">
        <v>66</v>
      </c>
      <c r="F9" s="116">
        <v>44846</v>
      </c>
      <c r="G9" s="143">
        <v>363370.45</v>
      </c>
      <c r="H9" s="143">
        <v>363370.45</v>
      </c>
      <c r="I9" s="117"/>
      <c r="J9" s="118"/>
    </row>
    <row r="10" spans="1:11" s="119" customFormat="1" ht="12.75" x14ac:dyDescent="0.2">
      <c r="A10" s="112"/>
      <c r="B10" s="112"/>
      <c r="C10" s="120"/>
      <c r="D10" s="115"/>
      <c r="E10" s="115"/>
      <c r="F10" s="112"/>
      <c r="G10" s="238"/>
      <c r="H10" s="23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4"/>
      <c r="D15" s="132"/>
      <c r="E15" s="128"/>
      <c r="F15" s="121"/>
      <c r="G15" s="133"/>
      <c r="H15" s="133"/>
    </row>
    <row r="16" spans="1:11" x14ac:dyDescent="0.25">
      <c r="A16" s="121"/>
      <c r="C16" s="94" t="s">
        <v>0</v>
      </c>
      <c r="D16" s="132"/>
      <c r="F16" s="121"/>
      <c r="G16" s="133"/>
      <c r="H16" s="133"/>
    </row>
    <row r="17" spans="1:9" x14ac:dyDescent="0.25">
      <c r="A17" s="121"/>
      <c r="C17" s="94"/>
      <c r="D17" s="132"/>
      <c r="F17" s="121"/>
      <c r="G17" s="134"/>
      <c r="H17" s="94"/>
    </row>
    <row r="18" spans="1:9" x14ac:dyDescent="0.25">
      <c r="A18" s="121"/>
      <c r="B18" s="81"/>
      <c r="C18" s="94"/>
      <c r="D18" s="132"/>
      <c r="F18" s="121"/>
      <c r="G18" s="133"/>
      <c r="H18" s="133"/>
    </row>
    <row r="19" spans="1:9" x14ac:dyDescent="0.25">
      <c r="A19" s="121"/>
      <c r="C19" s="94"/>
      <c r="D19" s="132"/>
      <c r="F19" s="121"/>
      <c r="G19" s="133"/>
      <c r="H19" s="133"/>
      <c r="I19" s="135"/>
    </row>
    <row r="20" spans="1:9" x14ac:dyDescent="0.25">
      <c r="A20" s="121"/>
      <c r="C20" s="94"/>
      <c r="D20" s="132"/>
      <c r="F20" s="121"/>
      <c r="G20" s="134"/>
      <c r="H20" s="94"/>
    </row>
    <row r="21" spans="1:9" x14ac:dyDescent="0.25">
      <c r="A21" s="121"/>
      <c r="C21" s="94"/>
      <c r="D21" s="132"/>
      <c r="F21" s="121"/>
      <c r="G21" s="134"/>
      <c r="H21" s="94"/>
    </row>
    <row r="22" spans="1:9" x14ac:dyDescent="0.25">
      <c r="A22" s="121"/>
      <c r="C22" s="94"/>
      <c r="F22" s="121"/>
      <c r="G22" s="133"/>
      <c r="H22" s="133"/>
    </row>
    <row r="23" spans="1:9" x14ac:dyDescent="0.25">
      <c r="A23" s="121"/>
      <c r="C23" s="94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363370.45</v>
      </c>
      <c r="H24" s="138">
        <f>SUM(H9:H23)</f>
        <v>363370.45</v>
      </c>
      <c r="I24" s="135"/>
    </row>
    <row r="25" spans="1:9" ht="15.75" thickTop="1" x14ac:dyDescent="0.25">
      <c r="A25" s="121"/>
      <c r="C25" s="94"/>
      <c r="F25" s="121"/>
      <c r="G25" s="94"/>
      <c r="H25" s="94"/>
    </row>
    <row r="26" spans="1:9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82"/>
      <c r="B31" s="84"/>
      <c r="C31" s="6"/>
      <c r="D31" s="6"/>
      <c r="F31" s="121"/>
      <c r="G31" s="94"/>
      <c r="H31" s="94"/>
    </row>
    <row r="32" spans="1:9" x14ac:dyDescent="0.25">
      <c r="A32" s="85"/>
      <c r="B32" s="86"/>
      <c r="C32" s="1"/>
      <c r="D32" s="1"/>
      <c r="F32" s="121"/>
      <c r="G32" s="94"/>
      <c r="H32" s="94"/>
    </row>
    <row r="33" spans="1:8" x14ac:dyDescent="0.25">
      <c r="A33" s="85"/>
      <c r="B33" s="86"/>
      <c r="C33" s="88"/>
      <c r="D33" s="6"/>
      <c r="F33" s="121"/>
      <c r="G33" s="94"/>
      <c r="H33" s="94"/>
    </row>
    <row r="34" spans="1:8" ht="15.75" x14ac:dyDescent="0.25">
      <c r="A34" s="142"/>
      <c r="B34" s="90"/>
      <c r="C34" s="6"/>
      <c r="D34" s="6"/>
      <c r="F34" s="121"/>
      <c r="G34" s="94"/>
      <c r="H34" s="94"/>
    </row>
    <row r="35" spans="1:8" x14ac:dyDescent="0.25">
      <c r="A35" s="92"/>
      <c r="C35" s="94"/>
      <c r="F35" s="121"/>
      <c r="G35" s="94"/>
      <c r="H35" s="94"/>
    </row>
    <row r="36" spans="1:8" x14ac:dyDescent="0.25">
      <c r="A36" s="96"/>
      <c r="C36" s="94"/>
      <c r="F36" s="121"/>
      <c r="G36" s="94"/>
      <c r="H36" s="94"/>
    </row>
    <row r="37" spans="1:8" x14ac:dyDescent="0.25">
      <c r="C37" s="94"/>
      <c r="F37" s="121"/>
      <c r="G37" s="94"/>
      <c r="H37" s="94"/>
    </row>
    <row r="38" spans="1:8" x14ac:dyDescent="0.25">
      <c r="A38" s="121"/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84218749999999998" bottom="0.75" header="0.05" footer="0.3"/>
  <pageSetup scale="77" fitToHeight="0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4E9C-A9AE-400C-BF1C-1553082A0516}">
  <sheetPr codeName="Sheet252">
    <pageSetUpPr fitToPage="1"/>
  </sheetPr>
  <dimension ref="A1:G26"/>
  <sheetViews>
    <sheetView zoomScaleNormal="100" workbookViewId="0">
      <selection activeCell="D48" sqref="D48"/>
    </sheetView>
  </sheetViews>
  <sheetFormatPr defaultColWidth="11.42578125" defaultRowHeight="12.75" x14ac:dyDescent="0.2"/>
  <cols>
    <col min="1" max="1" width="3.5703125" style="150" customWidth="1"/>
    <col min="2" max="2" width="25" style="148" customWidth="1"/>
    <col min="3" max="3" width="17.42578125" style="148" customWidth="1"/>
    <col min="4" max="4" width="17" style="149" customWidth="1"/>
    <col min="5" max="5" width="13.42578125" style="149" bestFit="1" customWidth="1"/>
    <col min="6" max="6" width="16.42578125" style="149" customWidth="1"/>
    <col min="7" max="7" width="16.42578125" style="149" bestFit="1" customWidth="1"/>
    <col min="8" max="16384" width="11.42578125" style="148"/>
  </cols>
  <sheetData>
    <row r="1" spans="1:7" ht="15.75" x14ac:dyDescent="0.25">
      <c r="B1" s="180" t="s">
        <v>49</v>
      </c>
      <c r="C1" s="179"/>
    </row>
    <row r="2" spans="1:7" ht="15.75" x14ac:dyDescent="0.25">
      <c r="B2" s="178" t="s">
        <v>48</v>
      </c>
    </row>
    <row r="3" spans="1:7" ht="15.75" x14ac:dyDescent="0.25">
      <c r="B3" s="177" t="s">
        <v>47</v>
      </c>
      <c r="E3" s="176" t="s">
        <v>46</v>
      </c>
    </row>
    <row r="4" spans="1:7" ht="15.75" x14ac:dyDescent="0.25">
      <c r="B4" s="175" t="s">
        <v>45</v>
      </c>
      <c r="C4" s="174" t="s">
        <v>0</v>
      </c>
    </row>
    <row r="5" spans="1:7" ht="15.75" x14ac:dyDescent="0.25">
      <c r="B5" s="173" t="s">
        <v>69</v>
      </c>
    </row>
    <row r="6" spans="1:7" s="151" customFormat="1" ht="15.75" x14ac:dyDescent="0.25">
      <c r="A6" s="153"/>
      <c r="B6" s="172" t="s">
        <v>44</v>
      </c>
      <c r="C6" s="171"/>
      <c r="D6" s="170" t="s">
        <v>0</v>
      </c>
      <c r="E6" s="169"/>
      <c r="F6" s="169"/>
      <c r="G6" s="169"/>
    </row>
    <row r="7" spans="1:7" s="150" customFormat="1" ht="26.85" customHeight="1" thickBot="1" x14ac:dyDescent="0.25">
      <c r="B7" s="168" t="s">
        <v>0</v>
      </c>
      <c r="C7" s="167" t="s">
        <v>43</v>
      </c>
      <c r="D7" s="166" t="s">
        <v>42</v>
      </c>
      <c r="E7" s="165" t="s">
        <v>41</v>
      </c>
      <c r="F7" s="164" t="s">
        <v>40</v>
      </c>
      <c r="G7" s="164" t="s">
        <v>39</v>
      </c>
    </row>
    <row r="8" spans="1:7" ht="28.35" customHeight="1" x14ac:dyDescent="0.2">
      <c r="B8" s="148" t="s">
        <v>38</v>
      </c>
      <c r="C8" s="163">
        <f>'#Overhead Funds Rec''d'!H25</f>
        <v>52770.630000000005</v>
      </c>
      <c r="D8" s="157"/>
      <c r="E8" s="157"/>
      <c r="F8" s="157"/>
      <c r="G8" s="160"/>
    </row>
    <row r="9" spans="1:7" x14ac:dyDescent="0.2">
      <c r="C9" s="162"/>
      <c r="D9" s="161"/>
      <c r="E9" s="161"/>
      <c r="F9" s="161"/>
      <c r="G9" s="160"/>
    </row>
    <row r="10" spans="1:7" x14ac:dyDescent="0.2">
      <c r="B10" s="148" t="s">
        <v>37</v>
      </c>
      <c r="C10" s="162"/>
      <c r="D10" s="157">
        <f>'#Overhead'!D27</f>
        <v>52770.630000000005</v>
      </c>
      <c r="E10" s="157">
        <f>'#Overhead'!F27</f>
        <v>52770.630000000005</v>
      </c>
      <c r="F10" s="157">
        <f>'#Overhead'!H27</f>
        <v>0</v>
      </c>
      <c r="G10" s="160"/>
    </row>
    <row r="11" spans="1:7" x14ac:dyDescent="0.2">
      <c r="B11" s="148" t="s">
        <v>36</v>
      </c>
      <c r="C11" s="162"/>
      <c r="D11" s="157">
        <f>'[1]#xxxx.xx PM TIME'!E23</f>
        <v>0</v>
      </c>
      <c r="E11" s="157">
        <f>'[1]#xxxx.xx PM TIME'!G23</f>
        <v>0</v>
      </c>
      <c r="F11" s="157">
        <f>'[1]#xxxx.xx PM TIME'!I23</f>
        <v>0</v>
      </c>
      <c r="G11" s="160"/>
    </row>
    <row r="12" spans="1:7" x14ac:dyDescent="0.2">
      <c r="B12" s="148" t="s">
        <v>35</v>
      </c>
      <c r="C12" s="161"/>
      <c r="D12" s="158">
        <f>'[1]#xxxx.xx Misc'!G22</f>
        <v>0</v>
      </c>
      <c r="E12" s="158">
        <f>'[1]#xxxx.xx Misc'!G22</f>
        <v>0</v>
      </c>
      <c r="F12" s="157">
        <f>D12-E12</f>
        <v>0</v>
      </c>
      <c r="G12" s="160"/>
    </row>
    <row r="13" spans="1:7" x14ac:dyDescent="0.2">
      <c r="C13" s="161"/>
      <c r="D13" s="158"/>
      <c r="E13" s="158"/>
      <c r="F13" s="157"/>
      <c r="G13" s="160"/>
    </row>
    <row r="14" spans="1:7" s="151" customFormat="1" ht="13.35" customHeight="1" x14ac:dyDescent="0.2">
      <c r="A14" s="153"/>
      <c r="B14" s="159"/>
      <c r="C14" s="159"/>
      <c r="D14" s="158"/>
      <c r="E14" s="158"/>
      <c r="F14" s="157"/>
      <c r="G14" s="152"/>
    </row>
    <row r="15" spans="1:7" s="151" customFormat="1" ht="13.35" customHeight="1" x14ac:dyDescent="0.2">
      <c r="A15" s="153"/>
      <c r="B15" s="159"/>
      <c r="C15" s="159"/>
      <c r="D15" s="158"/>
      <c r="E15" s="158"/>
      <c r="F15" s="157"/>
      <c r="G15" s="152"/>
    </row>
    <row r="16" spans="1:7" s="154" customFormat="1" ht="24" customHeight="1" thickBot="1" x14ac:dyDescent="0.3">
      <c r="B16" s="156" t="s">
        <v>34</v>
      </c>
      <c r="C16" s="155">
        <f>SUM(C8:C15)</f>
        <v>52770.630000000005</v>
      </c>
      <c r="D16" s="155">
        <f>SUM(D8:D15)</f>
        <v>52770.630000000005</v>
      </c>
      <c r="E16" s="155">
        <f>SUM(E8:E15)</f>
        <v>52770.630000000005</v>
      </c>
      <c r="F16" s="155">
        <f>SUM(D16-E16)</f>
        <v>0</v>
      </c>
      <c r="G16" s="155">
        <f>C8-D16</f>
        <v>0</v>
      </c>
    </row>
    <row r="17" spans="1:7" s="151" customFormat="1" ht="13.35" customHeight="1" thickTop="1" x14ac:dyDescent="0.2">
      <c r="A17" s="153"/>
      <c r="B17" s="148"/>
      <c r="C17" s="148"/>
      <c r="D17" s="152"/>
      <c r="E17" s="152"/>
      <c r="F17" s="152"/>
      <c r="G17" s="152"/>
    </row>
    <row r="18" spans="1:7" s="151" customFormat="1" ht="13.35" customHeight="1" x14ac:dyDescent="0.2">
      <c r="A18" s="153"/>
      <c r="B18" s="148"/>
      <c r="C18" s="148"/>
      <c r="D18" s="152"/>
      <c r="E18" s="152"/>
      <c r="F18" s="152"/>
      <c r="G18" s="152"/>
    </row>
    <row r="19" spans="1:7" s="151" customFormat="1" ht="13.35" customHeight="1" x14ac:dyDescent="0.2">
      <c r="A19" s="153"/>
      <c r="B19" s="148"/>
      <c r="C19" s="148"/>
      <c r="D19" s="152"/>
      <c r="E19" s="152"/>
      <c r="F19" s="152"/>
      <c r="G19" s="152"/>
    </row>
    <row r="20" spans="1:7" s="151" customFormat="1" ht="13.35" customHeight="1" x14ac:dyDescent="0.2">
      <c r="A20" s="153"/>
      <c r="B20" s="148"/>
      <c r="C20" s="148"/>
      <c r="D20" s="152"/>
      <c r="E20" s="152"/>
      <c r="F20" s="152"/>
      <c r="G20" s="152"/>
    </row>
    <row r="21" spans="1:7" s="151" customFormat="1" ht="13.35" customHeight="1" x14ac:dyDescent="0.2">
      <c r="A21" s="153"/>
      <c r="B21" s="148"/>
      <c r="C21" s="148"/>
      <c r="D21" s="152"/>
      <c r="E21" s="152"/>
      <c r="F21" s="152"/>
      <c r="G21" s="152"/>
    </row>
    <row r="22" spans="1:7" s="151" customFormat="1" ht="13.35" customHeight="1" x14ac:dyDescent="0.2">
      <c r="A22" s="153"/>
      <c r="B22" s="148"/>
      <c r="C22" s="148"/>
      <c r="D22" s="152"/>
      <c r="E22" s="152"/>
      <c r="F22" s="152"/>
      <c r="G22" s="152"/>
    </row>
    <row r="23" spans="1:7" s="151" customFormat="1" ht="13.35" customHeight="1" x14ac:dyDescent="0.2">
      <c r="A23" s="153"/>
      <c r="B23" s="148"/>
      <c r="C23" s="148"/>
      <c r="D23" s="152"/>
      <c r="E23" s="152"/>
      <c r="F23" s="152"/>
      <c r="G23" s="152"/>
    </row>
    <row r="24" spans="1:7" s="151" customFormat="1" ht="13.35" customHeight="1" x14ac:dyDescent="0.2">
      <c r="A24" s="153"/>
      <c r="B24" s="148"/>
      <c r="C24" s="148"/>
      <c r="D24" s="152"/>
      <c r="E24" s="152"/>
      <c r="F24" s="152"/>
      <c r="G24" s="152"/>
    </row>
    <row r="25" spans="1:7" x14ac:dyDescent="0.2">
      <c r="D25" s="81"/>
    </row>
    <row r="26" spans="1:7" x14ac:dyDescent="0.2">
      <c r="D26" s="81"/>
    </row>
  </sheetData>
  <pageMargins left="0.25" right="0.25" top="1.0171874999999999" bottom="0.75" header="0.08" footer="0.3"/>
  <pageSetup scale="9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C9FA-D919-4D4E-86CC-3B869D0144FC}">
  <sheetPr codeName="Sheet253">
    <pageSetUpPr fitToPage="1"/>
  </sheetPr>
  <dimension ref="A1:K3955"/>
  <sheetViews>
    <sheetView zoomScaleNormal="100" workbookViewId="0">
      <selection activeCell="C56" sqref="C56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5.140625" style="95" customWidth="1"/>
    <col min="5" max="5" width="25.42578125" style="93" customWidth="1"/>
    <col min="6" max="6" width="10.42578125" style="95" bestFit="1" customWidth="1"/>
    <col min="7" max="7" width="14.7109375" style="97" customWidth="1"/>
    <col min="8" max="8" width="14" style="97" customWidth="1"/>
    <col min="9" max="9" width="12.42578125" bestFit="1" customWidth="1"/>
    <col min="10" max="10" width="15.42578125" style="98" customWidth="1"/>
    <col min="11" max="11" width="10.5703125" bestFit="1" customWidth="1"/>
  </cols>
  <sheetData>
    <row r="1" spans="1:11" s="83" customFormat="1" x14ac:dyDescent="0.25">
      <c r="A1" s="82" t="str">
        <f>'RECAP #Overhead'!B1</f>
        <v>Overhead</v>
      </c>
      <c r="C1" s="84"/>
      <c r="D1" s="6"/>
      <c r="E1" s="6"/>
    </row>
    <row r="2" spans="1:11" s="83" customFormat="1" x14ac:dyDescent="0.25">
      <c r="A2" s="85" t="str">
        <f>'RECAP #Overhead'!B2</f>
        <v>Project # xxxx.xx</v>
      </c>
      <c r="C2" s="86" t="s">
        <v>0</v>
      </c>
      <c r="D2" s="1"/>
      <c r="E2" s="1"/>
    </row>
    <row r="3" spans="1:11" s="83" customFormat="1" x14ac:dyDescent="0.25">
      <c r="A3" s="87" t="str">
        <f>'RECAP #Overhead'!B3</f>
        <v>Program code xxxxxx</v>
      </c>
      <c r="C3" s="86" t="s">
        <v>0</v>
      </c>
      <c r="D3" s="88" t="str">
        <f>'RECAP #Overhead'!E3</f>
        <v>Major Program xxxx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str">
        <f>'RECAP #Overhead'!B6</f>
        <v>Project Manager - xxxxxxxxxxxxxxxxxxx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 t="s">
        <v>63</v>
      </c>
      <c r="E9" s="115"/>
      <c r="F9" s="112">
        <v>45888</v>
      </c>
      <c r="G9" s="143">
        <v>61952.66</v>
      </c>
      <c r="H9" s="143">
        <v>61952.66</v>
      </c>
      <c r="I9" s="117"/>
      <c r="J9" s="118"/>
    </row>
    <row r="10" spans="1:11" s="119" customFormat="1" ht="12.75" x14ac:dyDescent="0.2">
      <c r="A10" s="112"/>
      <c r="B10" s="112"/>
      <c r="C10" s="120"/>
      <c r="D10" s="115" t="s">
        <v>63</v>
      </c>
      <c r="E10" s="112"/>
      <c r="F10" s="112">
        <v>45895</v>
      </c>
      <c r="G10" s="237">
        <v>-9182.0300000000007</v>
      </c>
      <c r="H10" s="237">
        <v>-9182.0300000000007</v>
      </c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81"/>
      <c r="H11" s="18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81"/>
      <c r="H12" s="181"/>
      <c r="I12" s="117"/>
      <c r="J12" s="118"/>
    </row>
    <row r="13" spans="1:11" x14ac:dyDescent="0.25">
      <c r="A13" s="124"/>
      <c r="B13" s="128"/>
      <c r="C13" s="127"/>
      <c r="D13" s="115"/>
      <c r="E13" s="115"/>
      <c r="F13" s="124"/>
      <c r="G13" s="185"/>
      <c r="H13" s="185"/>
      <c r="I13" s="117"/>
      <c r="J13" s="118"/>
      <c r="K13" s="131"/>
    </row>
    <row r="14" spans="1:11" x14ac:dyDescent="0.25">
      <c r="A14" s="121"/>
      <c r="C14" s="127"/>
      <c r="D14" s="119"/>
      <c r="F14" s="182"/>
      <c r="G14" s="185"/>
      <c r="H14" s="185"/>
      <c r="I14" s="117"/>
      <c r="J14" s="118"/>
      <c r="K14" s="131"/>
    </row>
    <row r="15" spans="1:11" x14ac:dyDescent="0.25">
      <c r="A15" s="121"/>
      <c r="C15" s="94"/>
      <c r="D15" s="132"/>
      <c r="E15" s="115"/>
      <c r="F15" s="124"/>
      <c r="G15" s="184"/>
      <c r="H15" s="184"/>
    </row>
    <row r="16" spans="1:11" x14ac:dyDescent="0.25">
      <c r="A16" s="121"/>
      <c r="C16" s="94" t="s">
        <v>0</v>
      </c>
      <c r="D16" s="132"/>
      <c r="F16" s="124"/>
      <c r="G16" s="183"/>
      <c r="H16" s="183"/>
    </row>
    <row r="17" spans="1:9" x14ac:dyDescent="0.25">
      <c r="A17" s="121"/>
      <c r="C17" s="94"/>
      <c r="D17" s="132"/>
      <c r="F17" s="124"/>
      <c r="G17" s="181"/>
      <c r="H17" s="181"/>
    </row>
    <row r="18" spans="1:9" x14ac:dyDescent="0.25">
      <c r="A18" s="121"/>
      <c r="B18" s="81"/>
      <c r="C18" s="94"/>
      <c r="D18" s="132"/>
      <c r="F18" s="182"/>
      <c r="G18" s="181"/>
      <c r="H18" s="181"/>
    </row>
    <row r="19" spans="1:9" x14ac:dyDescent="0.25">
      <c r="A19" s="121"/>
      <c r="C19" s="94"/>
      <c r="D19" s="132"/>
      <c r="F19" s="121"/>
      <c r="G19" s="181"/>
      <c r="H19" s="181"/>
      <c r="I19" s="135"/>
    </row>
    <row r="20" spans="1:9" x14ac:dyDescent="0.25">
      <c r="A20" s="121"/>
      <c r="C20" s="94"/>
      <c r="D20" s="132"/>
      <c r="F20" s="121"/>
      <c r="G20" s="181"/>
      <c r="H20" s="181"/>
    </row>
    <row r="21" spans="1:9" x14ac:dyDescent="0.25">
      <c r="A21" s="121"/>
      <c r="C21" s="94"/>
      <c r="D21" s="132"/>
      <c r="F21" s="121"/>
      <c r="G21" s="181"/>
      <c r="H21" s="181"/>
    </row>
    <row r="22" spans="1:9" x14ac:dyDescent="0.25">
      <c r="A22" s="121"/>
      <c r="C22" s="94"/>
      <c r="D22" s="132"/>
      <c r="F22" s="121"/>
      <c r="G22" s="181"/>
      <c r="H22" s="181"/>
    </row>
    <row r="23" spans="1:9" x14ac:dyDescent="0.25">
      <c r="A23" s="121"/>
      <c r="C23" s="94"/>
      <c r="D23" s="132"/>
      <c r="F23" s="121"/>
      <c r="G23" s="181"/>
      <c r="H23" s="181"/>
    </row>
    <row r="24" spans="1:9" x14ac:dyDescent="0.25">
      <c r="A24" s="121"/>
      <c r="C24" s="94"/>
      <c r="F24" s="121"/>
      <c r="G24" s="133"/>
      <c r="H24" s="133"/>
    </row>
    <row r="25" spans="1:9" ht="15.75" thickBot="1" x14ac:dyDescent="0.3">
      <c r="A25" s="136"/>
      <c r="B25" s="137" t="s">
        <v>29</v>
      </c>
      <c r="C25" s="138">
        <f>SUM(C9:C24)</f>
        <v>0</v>
      </c>
      <c r="D25" s="139" t="s">
        <v>30</v>
      </c>
      <c r="E25" s="140"/>
      <c r="F25" s="141"/>
      <c r="G25" s="138">
        <f>SUM(G9:G24)</f>
        <v>52770.630000000005</v>
      </c>
      <c r="H25" s="138">
        <f>SUM(H9:H24)</f>
        <v>52770.630000000005</v>
      </c>
      <c r="I25" s="135"/>
    </row>
    <row r="26" spans="1:9" ht="15.75" thickTop="1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121"/>
      <c r="C31" s="94"/>
      <c r="F31" s="121"/>
      <c r="G31" s="94"/>
      <c r="H31" s="94"/>
    </row>
    <row r="32" spans="1:9" x14ac:dyDescent="0.25">
      <c r="A32" s="82"/>
      <c r="B32" s="84"/>
      <c r="C32" s="6"/>
      <c r="D32" s="6"/>
      <c r="F32" s="121"/>
      <c r="G32" s="94"/>
      <c r="H32" s="94"/>
    </row>
    <row r="33" spans="1:8" x14ac:dyDescent="0.25">
      <c r="A33" s="85"/>
      <c r="B33" s="86"/>
      <c r="C33" s="1"/>
      <c r="D33" s="1"/>
      <c r="F33" s="121"/>
      <c r="G33" s="94"/>
      <c r="H33" s="94"/>
    </row>
    <row r="34" spans="1:8" x14ac:dyDescent="0.25">
      <c r="A34" s="85"/>
      <c r="B34" s="86"/>
      <c r="C34" s="88"/>
      <c r="D34" s="6"/>
      <c r="F34" s="121"/>
      <c r="G34" s="94"/>
      <c r="H34" s="94"/>
    </row>
    <row r="35" spans="1:8" ht="15.75" x14ac:dyDescent="0.25">
      <c r="A35" s="142"/>
      <c r="B35" s="90"/>
      <c r="C35" s="6"/>
      <c r="D35" s="6"/>
      <c r="F35" s="121"/>
      <c r="G35" s="94"/>
      <c r="H35" s="94"/>
    </row>
    <row r="36" spans="1:8" x14ac:dyDescent="0.25">
      <c r="A36" s="92"/>
      <c r="C36" s="94"/>
      <c r="F36" s="121"/>
      <c r="G36" s="94"/>
      <c r="H36" s="94"/>
    </row>
    <row r="37" spans="1:8" x14ac:dyDescent="0.25">
      <c r="A37" s="96"/>
      <c r="C37" s="94"/>
      <c r="F37" s="121"/>
      <c r="G37" s="94"/>
      <c r="H37" s="94"/>
    </row>
    <row r="38" spans="1:8" x14ac:dyDescent="0.25"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C51" s="94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  <c r="G396" s="94"/>
      <c r="H396" s="94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  <c r="F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  <row r="3955" spans="1:1" x14ac:dyDescent="0.25">
      <c r="A3955" s="121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08EB-5B28-4A58-A962-A678045C5A12}">
  <sheetPr codeName="Sheet254">
    <pageSetUpPr fitToPage="1"/>
  </sheetPr>
  <dimension ref="A1:I631"/>
  <sheetViews>
    <sheetView zoomScaleNormal="100" workbookViewId="0">
      <selection activeCell="C82" sqref="C82"/>
    </sheetView>
  </sheetViews>
  <sheetFormatPr defaultColWidth="11.42578125" defaultRowHeight="12.75" x14ac:dyDescent="0.2"/>
  <cols>
    <col min="1" max="1" width="25.140625" style="191" customWidth="1"/>
    <col min="2" max="2" width="9.42578125" style="190" customWidth="1"/>
    <col min="3" max="3" width="66.28515625" style="189" customWidth="1"/>
    <col min="4" max="4" width="14.42578125" style="187" customWidth="1"/>
    <col min="5" max="5" width="13.5703125" style="188" customWidth="1"/>
    <col min="6" max="6" width="12.42578125" style="188" customWidth="1"/>
    <col min="7" max="7" width="10.5703125" style="188" customWidth="1"/>
    <col min="8" max="8" width="10.5703125" style="187" bestFit="1" customWidth="1"/>
    <col min="9" max="16384" width="11.42578125" style="187"/>
  </cols>
  <sheetData>
    <row r="1" spans="1:9" s="212" customFormat="1" ht="15.75" x14ac:dyDescent="0.25">
      <c r="A1" s="180" t="str">
        <f>'RECAP #Overhead'!B1</f>
        <v>Overhead</v>
      </c>
      <c r="B1" s="179"/>
      <c r="C1" s="149"/>
      <c r="D1" s="149"/>
      <c r="E1" s="149"/>
      <c r="F1" s="230"/>
      <c r="G1" s="230"/>
    </row>
    <row r="2" spans="1:9" s="212" customFormat="1" ht="15.75" x14ac:dyDescent="0.25">
      <c r="A2" s="178" t="str">
        <f>'RECAP #Overhead'!B2</f>
        <v>Project # xxxx.xx</v>
      </c>
      <c r="B2" s="148"/>
      <c r="C2" s="149"/>
      <c r="D2" s="149"/>
      <c r="E2" s="149"/>
      <c r="F2" s="230"/>
      <c r="G2" s="230"/>
    </row>
    <row r="3" spans="1:9" s="212" customFormat="1" ht="15.75" x14ac:dyDescent="0.25">
      <c r="A3" s="177" t="str">
        <f>'RECAP #Overhead'!B3</f>
        <v>Program code xxxxxx</v>
      </c>
      <c r="B3" s="148"/>
      <c r="C3" s="149"/>
      <c r="D3" s="176" t="str">
        <f>'RECAP #Overhead'!E3</f>
        <v>Major Program xxxx</v>
      </c>
      <c r="E3" s="149"/>
      <c r="F3" s="230"/>
      <c r="G3" s="230"/>
    </row>
    <row r="4" spans="1:9" s="212" customFormat="1" ht="15.75" x14ac:dyDescent="0.25">
      <c r="A4" s="89" t="s">
        <v>61</v>
      </c>
      <c r="B4" s="234"/>
      <c r="C4" s="233"/>
      <c r="D4" s="232" t="s">
        <v>60</v>
      </c>
      <c r="E4" s="231"/>
      <c r="F4" s="230"/>
      <c r="G4" s="230"/>
    </row>
    <row r="5" spans="1:9" s="212" customFormat="1" ht="15.75" x14ac:dyDescent="0.25">
      <c r="A5" s="229" t="s">
        <v>62</v>
      </c>
      <c r="B5" s="217"/>
      <c r="C5" s="228"/>
      <c r="D5" s="227"/>
      <c r="E5" s="193"/>
      <c r="F5" s="226"/>
      <c r="G5" s="218"/>
      <c r="H5" s="217"/>
    </row>
    <row r="6" spans="1:9" s="212" customFormat="1" ht="15.75" x14ac:dyDescent="0.25">
      <c r="A6" s="172" t="str">
        <f>'RECAP #Overhead'!B6</f>
        <v>Project Manager - xxxxxxxxxxxxxxxxxxx</v>
      </c>
      <c r="B6" s="173"/>
      <c r="C6" s="225"/>
      <c r="D6" s="224" t="s">
        <v>59</v>
      </c>
      <c r="E6" s="223"/>
      <c r="F6" s="222"/>
      <c r="G6" s="218"/>
      <c r="H6" s="217"/>
    </row>
    <row r="7" spans="1:9" s="212" customFormat="1" ht="15.75" x14ac:dyDescent="0.25">
      <c r="B7" s="221"/>
      <c r="C7" s="221"/>
      <c r="E7" s="220"/>
      <c r="F7" s="219"/>
      <c r="G7" s="218"/>
      <c r="H7" s="217"/>
      <c r="I7" s="212" t="s">
        <v>0</v>
      </c>
    </row>
    <row r="8" spans="1:9" s="212" customFormat="1" ht="32.25" thickBot="1" x14ac:dyDescent="0.3">
      <c r="A8" s="216" t="s">
        <v>58</v>
      </c>
      <c r="B8" s="215" t="s">
        <v>22</v>
      </c>
      <c r="C8" s="214" t="s">
        <v>57</v>
      </c>
      <c r="D8" s="213" t="s">
        <v>56</v>
      </c>
      <c r="E8" s="213" t="s">
        <v>55</v>
      </c>
      <c r="F8" s="213" t="s">
        <v>54</v>
      </c>
      <c r="G8" s="213" t="s">
        <v>53</v>
      </c>
      <c r="H8" s="213" t="s">
        <v>52</v>
      </c>
      <c r="I8" s="212" t="s">
        <v>0</v>
      </c>
    </row>
    <row r="9" spans="1:9" x14ac:dyDescent="0.2">
      <c r="A9" s="200"/>
      <c r="B9" s="182"/>
      <c r="C9" s="197" t="s">
        <v>51</v>
      </c>
      <c r="D9" s="211">
        <f>61952.66-9182.03</f>
        <v>52770.630000000005</v>
      </c>
      <c r="E9" s="206">
        <f>D9</f>
        <v>52770.630000000005</v>
      </c>
      <c r="F9" s="199"/>
      <c r="G9" s="199"/>
      <c r="H9" s="199">
        <f>E9</f>
        <v>52770.630000000005</v>
      </c>
    </row>
    <row r="10" spans="1:9" ht="15" x14ac:dyDescent="0.25">
      <c r="A10" s="200" t="s">
        <v>64</v>
      </c>
      <c r="B10" s="124">
        <v>45888</v>
      </c>
      <c r="C10" s="235" t="s">
        <v>65</v>
      </c>
      <c r="D10" s="206"/>
      <c r="E10" s="206">
        <f t="shared" ref="E10:E25" si="0">E9+D10</f>
        <v>52770.630000000005</v>
      </c>
      <c r="F10" s="205">
        <v>61952.66</v>
      </c>
      <c r="G10" s="199">
        <f t="shared" ref="G10:G25" si="1">G9+F10</f>
        <v>61952.66</v>
      </c>
      <c r="H10" s="199">
        <f t="shared" ref="H10:H25" si="2">H9-F10+D10</f>
        <v>-9182.0299999999988</v>
      </c>
    </row>
    <row r="11" spans="1:9" ht="15" x14ac:dyDescent="0.25">
      <c r="A11" s="200" t="s">
        <v>64</v>
      </c>
      <c r="B11" s="182">
        <v>45895</v>
      </c>
      <c r="C11" s="235" t="s">
        <v>68</v>
      </c>
      <c r="D11" s="206"/>
      <c r="E11" s="206">
        <f t="shared" si="0"/>
        <v>52770.630000000005</v>
      </c>
      <c r="F11" s="237">
        <v>-9182.0300000000007</v>
      </c>
      <c r="G11" s="199">
        <f t="shared" si="1"/>
        <v>52770.630000000005</v>
      </c>
      <c r="H11" s="199">
        <f t="shared" si="2"/>
        <v>1.8189894035458565E-12</v>
      </c>
    </row>
    <row r="12" spans="1:9" x14ac:dyDescent="0.2">
      <c r="A12" s="200"/>
      <c r="B12" s="182"/>
      <c r="C12" s="197"/>
      <c r="D12" s="206"/>
      <c r="E12" s="206">
        <f t="shared" si="0"/>
        <v>52770.630000000005</v>
      </c>
      <c r="F12" s="205"/>
      <c r="G12" s="199">
        <f t="shared" si="1"/>
        <v>52770.630000000005</v>
      </c>
      <c r="H12" s="199">
        <f t="shared" si="2"/>
        <v>1.8189894035458565E-12</v>
      </c>
    </row>
    <row r="13" spans="1:9" x14ac:dyDescent="0.2">
      <c r="A13" s="200"/>
      <c r="B13" s="182"/>
      <c r="C13" s="197"/>
      <c r="D13" s="206"/>
      <c r="E13" s="206">
        <f t="shared" si="0"/>
        <v>52770.630000000005</v>
      </c>
      <c r="F13" s="205"/>
      <c r="G13" s="199">
        <f t="shared" si="1"/>
        <v>52770.630000000005</v>
      </c>
      <c r="H13" s="199">
        <f t="shared" si="2"/>
        <v>1.8189894035458565E-12</v>
      </c>
    </row>
    <row r="14" spans="1:9" x14ac:dyDescent="0.2">
      <c r="A14" s="209"/>
      <c r="B14" s="124"/>
      <c r="C14" s="197"/>
      <c r="D14" s="185"/>
      <c r="E14" s="206">
        <f t="shared" si="0"/>
        <v>52770.630000000005</v>
      </c>
      <c r="F14" s="185"/>
      <c r="G14" s="199">
        <f t="shared" si="1"/>
        <v>52770.630000000005</v>
      </c>
      <c r="H14" s="199">
        <f t="shared" si="2"/>
        <v>1.8189894035458565E-12</v>
      </c>
    </row>
    <row r="15" spans="1:9" ht="15" x14ac:dyDescent="0.25">
      <c r="A15" s="210"/>
      <c r="B15" s="124"/>
      <c r="C15" s="197"/>
      <c r="D15" s="184"/>
      <c r="E15" s="206">
        <f t="shared" si="0"/>
        <v>52770.630000000005</v>
      </c>
      <c r="F15" s="184"/>
      <c r="G15" s="199">
        <f t="shared" si="1"/>
        <v>52770.630000000005</v>
      </c>
      <c r="H15" s="199">
        <f t="shared" si="2"/>
        <v>1.8189894035458565E-12</v>
      </c>
    </row>
    <row r="16" spans="1:9" x14ac:dyDescent="0.2">
      <c r="A16" s="209"/>
      <c r="B16" s="124"/>
      <c r="C16" s="197"/>
      <c r="D16" s="183"/>
      <c r="E16" s="206">
        <f t="shared" si="0"/>
        <v>52770.630000000005</v>
      </c>
      <c r="F16" s="183"/>
      <c r="G16" s="199">
        <f t="shared" si="1"/>
        <v>52770.630000000005</v>
      </c>
      <c r="H16" s="199">
        <f t="shared" si="2"/>
        <v>1.8189894035458565E-12</v>
      </c>
    </row>
    <row r="17" spans="1:8" x14ac:dyDescent="0.2">
      <c r="A17" s="200"/>
      <c r="B17" s="182"/>
      <c r="C17" s="197"/>
      <c r="D17" s="206"/>
      <c r="E17" s="206">
        <f t="shared" si="0"/>
        <v>52770.630000000005</v>
      </c>
      <c r="F17" s="183"/>
      <c r="G17" s="199">
        <f t="shared" si="1"/>
        <v>52770.630000000005</v>
      </c>
      <c r="H17" s="199">
        <f t="shared" si="2"/>
        <v>1.8189894035458565E-12</v>
      </c>
    </row>
    <row r="18" spans="1:8" x14ac:dyDescent="0.2">
      <c r="A18" s="200"/>
      <c r="B18" s="182"/>
      <c r="C18" s="197"/>
      <c r="D18" s="206"/>
      <c r="E18" s="206">
        <f t="shared" si="0"/>
        <v>52770.630000000005</v>
      </c>
      <c r="F18" s="205"/>
      <c r="G18" s="199">
        <f t="shared" si="1"/>
        <v>52770.630000000005</v>
      </c>
      <c r="H18" s="199">
        <f t="shared" si="2"/>
        <v>1.8189894035458565E-12</v>
      </c>
    </row>
    <row r="19" spans="1:8" x14ac:dyDescent="0.2">
      <c r="A19" s="200"/>
      <c r="B19" s="182"/>
      <c r="C19" s="197"/>
      <c r="D19" s="206"/>
      <c r="E19" s="206">
        <f t="shared" si="0"/>
        <v>52770.630000000005</v>
      </c>
      <c r="F19" s="205"/>
      <c r="G19" s="199">
        <f t="shared" si="1"/>
        <v>52770.630000000005</v>
      </c>
      <c r="H19" s="199">
        <f t="shared" si="2"/>
        <v>1.8189894035458565E-12</v>
      </c>
    </row>
    <row r="20" spans="1:8" x14ac:dyDescent="0.2">
      <c r="A20" s="200"/>
      <c r="B20" s="182"/>
      <c r="C20" s="197"/>
      <c r="D20" s="206"/>
      <c r="E20" s="206">
        <f t="shared" si="0"/>
        <v>52770.630000000005</v>
      </c>
      <c r="F20" s="205"/>
      <c r="G20" s="199">
        <f t="shared" si="1"/>
        <v>52770.630000000005</v>
      </c>
      <c r="H20" s="199">
        <f t="shared" si="2"/>
        <v>1.8189894035458565E-12</v>
      </c>
    </row>
    <row r="21" spans="1:8" x14ac:dyDescent="0.2">
      <c r="A21" s="200"/>
      <c r="B21" s="182"/>
      <c r="C21" s="207"/>
      <c r="D21" s="206"/>
      <c r="E21" s="206">
        <f t="shared" si="0"/>
        <v>52770.630000000005</v>
      </c>
      <c r="F21" s="205"/>
      <c r="G21" s="199">
        <f t="shared" si="1"/>
        <v>52770.630000000005</v>
      </c>
      <c r="H21" s="199">
        <f t="shared" si="2"/>
        <v>1.8189894035458565E-12</v>
      </c>
    </row>
    <row r="22" spans="1:8" x14ac:dyDescent="0.2">
      <c r="A22" s="200"/>
      <c r="B22" s="182"/>
      <c r="C22" s="207"/>
      <c r="D22" s="206"/>
      <c r="E22" s="206">
        <f t="shared" si="0"/>
        <v>52770.630000000005</v>
      </c>
      <c r="F22" s="205"/>
      <c r="G22" s="199">
        <f t="shared" si="1"/>
        <v>52770.630000000005</v>
      </c>
      <c r="H22" s="199">
        <f t="shared" si="2"/>
        <v>1.8189894035458565E-12</v>
      </c>
    </row>
    <row r="23" spans="1:8" x14ac:dyDescent="0.2">
      <c r="A23" s="200"/>
      <c r="B23" s="182"/>
      <c r="C23" s="194"/>
      <c r="D23" s="206"/>
      <c r="E23" s="206">
        <f t="shared" si="0"/>
        <v>52770.630000000005</v>
      </c>
      <c r="F23" s="208"/>
      <c r="G23" s="199">
        <f t="shared" si="1"/>
        <v>52770.630000000005</v>
      </c>
      <c r="H23" s="199">
        <f t="shared" si="2"/>
        <v>1.8189894035458565E-12</v>
      </c>
    </row>
    <row r="24" spans="1:8" x14ac:dyDescent="0.2">
      <c r="A24" s="200"/>
      <c r="B24" s="182"/>
      <c r="C24" s="194"/>
      <c r="D24" s="206"/>
      <c r="E24" s="206">
        <f t="shared" si="0"/>
        <v>52770.630000000005</v>
      </c>
      <c r="F24" s="208"/>
      <c r="G24" s="199">
        <f t="shared" si="1"/>
        <v>52770.630000000005</v>
      </c>
      <c r="H24" s="199">
        <f t="shared" si="2"/>
        <v>1.8189894035458565E-12</v>
      </c>
    </row>
    <row r="25" spans="1:8" x14ac:dyDescent="0.2">
      <c r="A25" s="200"/>
      <c r="B25" s="182"/>
      <c r="C25" s="207"/>
      <c r="D25" s="206"/>
      <c r="E25" s="206">
        <f t="shared" si="0"/>
        <v>52770.630000000005</v>
      </c>
      <c r="F25" s="205"/>
      <c r="G25" s="199">
        <f t="shared" si="1"/>
        <v>52770.630000000005</v>
      </c>
      <c r="H25" s="199">
        <f t="shared" si="2"/>
        <v>1.8189894035458565E-12</v>
      </c>
    </row>
    <row r="26" spans="1:8" x14ac:dyDescent="0.2">
      <c r="A26" s="200"/>
      <c r="B26" s="197"/>
      <c r="C26" s="196"/>
      <c r="D26" s="199"/>
      <c r="E26" s="199"/>
      <c r="F26" s="199"/>
      <c r="G26" s="199"/>
      <c r="H26" s="199"/>
    </row>
    <row r="27" spans="1:8" ht="13.5" thickBot="1" x14ac:dyDescent="0.25">
      <c r="A27" s="200"/>
      <c r="B27" s="204"/>
      <c r="C27" s="203" t="s">
        <v>50</v>
      </c>
      <c r="D27" s="202">
        <f>SUM(D9:D26)</f>
        <v>52770.630000000005</v>
      </c>
      <c r="E27" s="202"/>
      <c r="F27" s="202">
        <f>SUM(F9:F26)</f>
        <v>52770.630000000005</v>
      </c>
      <c r="G27" s="202"/>
      <c r="H27" s="201">
        <f>D27-F27</f>
        <v>0</v>
      </c>
    </row>
    <row r="28" spans="1:8" ht="13.5" thickTop="1" x14ac:dyDescent="0.2">
      <c r="A28" s="200"/>
      <c r="B28" s="197"/>
      <c r="C28" s="196"/>
      <c r="D28" s="199"/>
      <c r="E28" s="199"/>
      <c r="F28" s="199"/>
      <c r="G28" s="199"/>
      <c r="H28" s="199"/>
    </row>
    <row r="29" spans="1:8" x14ac:dyDescent="0.2">
      <c r="A29" s="198"/>
      <c r="B29" s="197"/>
      <c r="C29" s="196"/>
      <c r="D29" s="199"/>
      <c r="E29" s="199"/>
      <c r="F29" s="199"/>
      <c r="G29" s="199"/>
      <c r="H29" s="199"/>
    </row>
    <row r="30" spans="1:8" x14ac:dyDescent="0.2">
      <c r="A30" s="198"/>
      <c r="B30" s="197"/>
      <c r="C30" s="196"/>
      <c r="D30" s="199"/>
      <c r="E30" s="199"/>
      <c r="F30" s="199"/>
      <c r="G30" s="199"/>
      <c r="H30" s="199"/>
    </row>
    <row r="31" spans="1:8" x14ac:dyDescent="0.2">
      <c r="A31" s="198"/>
      <c r="B31" s="197"/>
      <c r="C31" s="196"/>
      <c r="D31" s="199"/>
      <c r="E31" s="199"/>
      <c r="F31" s="199"/>
      <c r="G31" s="199"/>
      <c r="H31" s="199"/>
    </row>
    <row r="32" spans="1:8" x14ac:dyDescent="0.2">
      <c r="A32" s="198"/>
      <c r="B32" s="197"/>
      <c r="C32" s="196"/>
      <c r="D32" s="199"/>
      <c r="E32" s="199"/>
      <c r="F32" s="199"/>
      <c r="G32" s="199"/>
      <c r="H32" s="199"/>
    </row>
    <row r="33" spans="1:8" x14ac:dyDescent="0.2">
      <c r="A33" s="198"/>
      <c r="B33" s="197"/>
      <c r="C33" s="196"/>
      <c r="D33" s="199"/>
      <c r="E33" s="199"/>
      <c r="F33" s="199"/>
      <c r="G33" s="199"/>
      <c r="H33" s="199"/>
    </row>
    <row r="34" spans="1:8" x14ac:dyDescent="0.2">
      <c r="A34" s="198"/>
      <c r="B34" s="197"/>
      <c r="C34" s="196"/>
      <c r="D34" s="199"/>
      <c r="E34" s="199"/>
      <c r="F34" s="199"/>
      <c r="G34" s="199"/>
      <c r="H34" s="199"/>
    </row>
    <row r="35" spans="1:8" x14ac:dyDescent="0.2">
      <c r="A35" s="198"/>
      <c r="B35" s="197"/>
      <c r="C35" s="196"/>
      <c r="D35" s="199"/>
      <c r="E35" s="199"/>
      <c r="F35" s="199"/>
      <c r="G35" s="199"/>
      <c r="H35" s="199"/>
    </row>
    <row r="36" spans="1:8" x14ac:dyDescent="0.2">
      <c r="A36" s="198"/>
      <c r="B36" s="197"/>
      <c r="C36" s="196"/>
      <c r="D36" s="193"/>
      <c r="E36" s="195"/>
      <c r="F36" s="194"/>
      <c r="G36" s="194"/>
      <c r="H36" s="193"/>
    </row>
    <row r="37" spans="1:8" x14ac:dyDescent="0.2">
      <c r="A37" s="198"/>
      <c r="B37" s="197"/>
      <c r="C37" s="196"/>
      <c r="D37" s="193"/>
      <c r="E37" s="195"/>
      <c r="F37" s="194"/>
      <c r="G37" s="194"/>
      <c r="H37" s="193"/>
    </row>
    <row r="38" spans="1:8" x14ac:dyDescent="0.2">
      <c r="A38" s="198"/>
      <c r="B38" s="197"/>
      <c r="C38" s="196"/>
      <c r="D38" s="193"/>
      <c r="E38" s="195"/>
      <c r="F38" s="194"/>
      <c r="G38" s="194"/>
      <c r="H38" s="193"/>
    </row>
    <row r="39" spans="1:8" x14ac:dyDescent="0.2">
      <c r="A39" s="198"/>
      <c r="B39" s="197"/>
      <c r="C39" s="196"/>
      <c r="D39" s="193"/>
      <c r="E39" s="195"/>
      <c r="F39" s="194"/>
      <c r="G39" s="194"/>
      <c r="H39" s="193"/>
    </row>
    <row r="40" spans="1:8" x14ac:dyDescent="0.2">
      <c r="A40" s="198"/>
      <c r="B40" s="197"/>
      <c r="C40" s="196"/>
      <c r="D40" s="193"/>
      <c r="E40" s="195"/>
      <c r="F40" s="194"/>
      <c r="G40" s="194"/>
      <c r="H40" s="193"/>
    </row>
    <row r="41" spans="1:8" x14ac:dyDescent="0.2">
      <c r="A41" s="198"/>
      <c r="B41" s="197"/>
      <c r="C41" s="196"/>
      <c r="D41" s="193"/>
      <c r="E41" s="195"/>
      <c r="F41" s="194"/>
      <c r="G41" s="194"/>
      <c r="H41" s="193"/>
    </row>
    <row r="42" spans="1:8" x14ac:dyDescent="0.2">
      <c r="A42" s="198"/>
      <c r="B42" s="197"/>
      <c r="C42" s="196"/>
      <c r="D42" s="193"/>
      <c r="E42" s="195"/>
      <c r="F42" s="194"/>
      <c r="G42" s="194"/>
      <c r="H42" s="193"/>
    </row>
    <row r="43" spans="1:8" x14ac:dyDescent="0.2">
      <c r="A43" s="198"/>
      <c r="B43" s="197"/>
      <c r="C43" s="196"/>
      <c r="D43" s="193"/>
      <c r="E43" s="195"/>
      <c r="F43" s="194"/>
      <c r="G43" s="194"/>
      <c r="H43" s="193"/>
    </row>
    <row r="44" spans="1:8" x14ac:dyDescent="0.2">
      <c r="A44" s="198"/>
      <c r="B44" s="197"/>
      <c r="C44" s="196"/>
      <c r="D44" s="193"/>
      <c r="E44" s="195"/>
      <c r="F44" s="194"/>
      <c r="G44" s="194"/>
      <c r="H44" s="193"/>
    </row>
    <row r="45" spans="1:8" x14ac:dyDescent="0.2">
      <c r="A45" s="198"/>
      <c r="B45" s="197"/>
      <c r="C45" s="196"/>
      <c r="D45" s="193"/>
      <c r="E45" s="195"/>
      <c r="F45" s="194"/>
      <c r="G45" s="194"/>
      <c r="H45" s="193"/>
    </row>
    <row r="46" spans="1:8" x14ac:dyDescent="0.2">
      <c r="E46" s="192"/>
    </row>
    <row r="47" spans="1:8" x14ac:dyDescent="0.2">
      <c r="E47" s="192"/>
    </row>
    <row r="48" spans="1:8" x14ac:dyDescent="0.2">
      <c r="E48" s="192"/>
    </row>
    <row r="49" spans="5:5" x14ac:dyDescent="0.2">
      <c r="E49" s="192"/>
    </row>
    <row r="50" spans="5:5" x14ac:dyDescent="0.2">
      <c r="E50" s="192"/>
    </row>
    <row r="51" spans="5:5" x14ac:dyDescent="0.2">
      <c r="E51" s="192"/>
    </row>
    <row r="52" spans="5:5" x14ac:dyDescent="0.2">
      <c r="E52" s="192"/>
    </row>
    <row r="53" spans="5:5" x14ac:dyDescent="0.2">
      <c r="E53" s="192"/>
    </row>
    <row r="54" spans="5:5" x14ac:dyDescent="0.2">
      <c r="E54" s="192"/>
    </row>
    <row r="55" spans="5:5" x14ac:dyDescent="0.2">
      <c r="E55" s="192"/>
    </row>
    <row r="56" spans="5:5" x14ac:dyDescent="0.2">
      <c r="E56" s="192"/>
    </row>
    <row r="57" spans="5:5" x14ac:dyDescent="0.2">
      <c r="E57" s="192"/>
    </row>
    <row r="58" spans="5:5" x14ac:dyDescent="0.2">
      <c r="E58" s="192"/>
    </row>
    <row r="59" spans="5:5" x14ac:dyDescent="0.2">
      <c r="E59" s="192"/>
    </row>
    <row r="60" spans="5:5" x14ac:dyDescent="0.2">
      <c r="E60" s="192"/>
    </row>
    <row r="61" spans="5:5" x14ac:dyDescent="0.2">
      <c r="E61" s="192"/>
    </row>
    <row r="62" spans="5:5" x14ac:dyDescent="0.2">
      <c r="E62" s="192"/>
    </row>
    <row r="63" spans="5:5" x14ac:dyDescent="0.2">
      <c r="E63" s="192"/>
    </row>
    <row r="64" spans="5:5" x14ac:dyDescent="0.2">
      <c r="E64" s="192"/>
    </row>
    <row r="65" spans="5:5" x14ac:dyDescent="0.2">
      <c r="E65" s="192"/>
    </row>
    <row r="66" spans="5:5" x14ac:dyDescent="0.2">
      <c r="E66" s="192"/>
    </row>
    <row r="67" spans="5:5" x14ac:dyDescent="0.2">
      <c r="E67" s="192"/>
    </row>
    <row r="68" spans="5:5" x14ac:dyDescent="0.2">
      <c r="E68" s="192"/>
    </row>
    <row r="69" spans="5:5" x14ac:dyDescent="0.2">
      <c r="E69" s="192"/>
    </row>
    <row r="70" spans="5:5" x14ac:dyDescent="0.2">
      <c r="E70" s="192"/>
    </row>
    <row r="71" spans="5:5" x14ac:dyDescent="0.2">
      <c r="E71" s="192"/>
    </row>
    <row r="72" spans="5:5" x14ac:dyDescent="0.2">
      <c r="E72" s="192"/>
    </row>
    <row r="73" spans="5:5" x14ac:dyDescent="0.2">
      <c r="E73" s="192"/>
    </row>
    <row r="74" spans="5:5" x14ac:dyDescent="0.2">
      <c r="E74" s="192"/>
    </row>
    <row r="75" spans="5:5" x14ac:dyDescent="0.2">
      <c r="E75" s="192"/>
    </row>
    <row r="76" spans="5:5" x14ac:dyDescent="0.2">
      <c r="E76" s="192"/>
    </row>
    <row r="77" spans="5:5" x14ac:dyDescent="0.2">
      <c r="E77" s="192"/>
    </row>
    <row r="78" spans="5:5" x14ac:dyDescent="0.2">
      <c r="E78" s="192"/>
    </row>
    <row r="79" spans="5:5" x14ac:dyDescent="0.2">
      <c r="E79" s="192"/>
    </row>
    <row r="80" spans="5:5" x14ac:dyDescent="0.2">
      <c r="E80" s="192"/>
    </row>
    <row r="81" spans="5:5" x14ac:dyDescent="0.2">
      <c r="E81" s="192"/>
    </row>
    <row r="82" spans="5:5" x14ac:dyDescent="0.2">
      <c r="E82" s="192"/>
    </row>
    <row r="83" spans="5:5" x14ac:dyDescent="0.2">
      <c r="E83" s="192"/>
    </row>
    <row r="84" spans="5:5" x14ac:dyDescent="0.2">
      <c r="E84" s="192"/>
    </row>
    <row r="85" spans="5:5" x14ac:dyDescent="0.2">
      <c r="E85" s="192"/>
    </row>
    <row r="86" spans="5:5" x14ac:dyDescent="0.2">
      <c r="E86" s="192"/>
    </row>
    <row r="87" spans="5:5" x14ac:dyDescent="0.2">
      <c r="E87" s="192"/>
    </row>
    <row r="88" spans="5:5" x14ac:dyDescent="0.2">
      <c r="E88" s="192"/>
    </row>
    <row r="89" spans="5:5" x14ac:dyDescent="0.2">
      <c r="E89" s="192"/>
    </row>
    <row r="90" spans="5:5" x14ac:dyDescent="0.2">
      <c r="E90" s="192"/>
    </row>
    <row r="91" spans="5:5" x14ac:dyDescent="0.2">
      <c r="E91" s="192"/>
    </row>
    <row r="92" spans="5:5" x14ac:dyDescent="0.2">
      <c r="E92" s="192"/>
    </row>
    <row r="93" spans="5:5" x14ac:dyDescent="0.2">
      <c r="E93" s="192"/>
    </row>
    <row r="94" spans="5:5" x14ac:dyDescent="0.2">
      <c r="E94" s="192"/>
    </row>
    <row r="95" spans="5:5" x14ac:dyDescent="0.2">
      <c r="E95" s="192"/>
    </row>
    <row r="96" spans="5:5" x14ac:dyDescent="0.2">
      <c r="E96" s="192"/>
    </row>
    <row r="97" spans="5:5" x14ac:dyDescent="0.2">
      <c r="E97" s="192"/>
    </row>
    <row r="98" spans="5:5" x14ac:dyDescent="0.2">
      <c r="E98" s="192"/>
    </row>
    <row r="99" spans="5:5" x14ac:dyDescent="0.2">
      <c r="E99" s="192"/>
    </row>
    <row r="100" spans="5:5" x14ac:dyDescent="0.2">
      <c r="E100" s="192"/>
    </row>
    <row r="101" spans="5:5" x14ac:dyDescent="0.2">
      <c r="E101" s="192"/>
    </row>
    <row r="102" spans="5:5" x14ac:dyDescent="0.2">
      <c r="E102" s="192"/>
    </row>
    <row r="103" spans="5:5" x14ac:dyDescent="0.2">
      <c r="E103" s="192"/>
    </row>
    <row r="104" spans="5:5" x14ac:dyDescent="0.2">
      <c r="E104" s="192"/>
    </row>
    <row r="105" spans="5:5" x14ac:dyDescent="0.2">
      <c r="E105" s="192"/>
    </row>
    <row r="106" spans="5:5" x14ac:dyDescent="0.2">
      <c r="E106" s="192"/>
    </row>
    <row r="107" spans="5:5" x14ac:dyDescent="0.2">
      <c r="E107" s="192"/>
    </row>
    <row r="108" spans="5:5" x14ac:dyDescent="0.2">
      <c r="E108" s="192"/>
    </row>
    <row r="109" spans="5:5" x14ac:dyDescent="0.2">
      <c r="E109" s="192"/>
    </row>
    <row r="110" spans="5:5" x14ac:dyDescent="0.2">
      <c r="E110" s="192"/>
    </row>
    <row r="111" spans="5:5" x14ac:dyDescent="0.2">
      <c r="E111" s="192"/>
    </row>
    <row r="112" spans="5:5" x14ac:dyDescent="0.2">
      <c r="E112" s="192"/>
    </row>
    <row r="113" spans="5:5" x14ac:dyDescent="0.2">
      <c r="E113" s="192"/>
    </row>
    <row r="114" spans="5:5" x14ac:dyDescent="0.2">
      <c r="E114" s="192"/>
    </row>
    <row r="115" spans="5:5" x14ac:dyDescent="0.2">
      <c r="E115" s="192"/>
    </row>
    <row r="116" spans="5:5" x14ac:dyDescent="0.2">
      <c r="E116" s="192"/>
    </row>
    <row r="117" spans="5:5" x14ac:dyDescent="0.2">
      <c r="E117" s="192"/>
    </row>
    <row r="118" spans="5:5" x14ac:dyDescent="0.2">
      <c r="E118" s="192"/>
    </row>
    <row r="119" spans="5:5" x14ac:dyDescent="0.2">
      <c r="E119" s="192"/>
    </row>
    <row r="120" spans="5:5" x14ac:dyDescent="0.2">
      <c r="E120" s="192"/>
    </row>
    <row r="121" spans="5:5" x14ac:dyDescent="0.2">
      <c r="E121" s="192"/>
    </row>
    <row r="122" spans="5:5" x14ac:dyDescent="0.2">
      <c r="E122" s="192"/>
    </row>
    <row r="123" spans="5:5" x14ac:dyDescent="0.2">
      <c r="E123" s="192"/>
    </row>
    <row r="124" spans="5:5" x14ac:dyDescent="0.2">
      <c r="E124" s="192"/>
    </row>
    <row r="125" spans="5:5" x14ac:dyDescent="0.2">
      <c r="E125" s="192"/>
    </row>
    <row r="126" spans="5:5" x14ac:dyDescent="0.2">
      <c r="E126" s="192"/>
    </row>
    <row r="127" spans="5:5" x14ac:dyDescent="0.2">
      <c r="E127" s="192"/>
    </row>
    <row r="128" spans="5:5" x14ac:dyDescent="0.2">
      <c r="E128" s="192"/>
    </row>
    <row r="129" spans="5:5" x14ac:dyDescent="0.2">
      <c r="E129" s="192"/>
    </row>
    <row r="130" spans="5:5" x14ac:dyDescent="0.2">
      <c r="E130" s="192"/>
    </row>
    <row r="131" spans="5:5" x14ac:dyDescent="0.2">
      <c r="E131" s="192"/>
    </row>
    <row r="132" spans="5:5" x14ac:dyDescent="0.2">
      <c r="E132" s="192"/>
    </row>
    <row r="133" spans="5:5" x14ac:dyDescent="0.2">
      <c r="E133" s="192"/>
    </row>
    <row r="134" spans="5:5" x14ac:dyDescent="0.2">
      <c r="E134" s="192"/>
    </row>
    <row r="135" spans="5:5" x14ac:dyDescent="0.2">
      <c r="E135" s="192"/>
    </row>
    <row r="136" spans="5:5" x14ac:dyDescent="0.2">
      <c r="E136" s="192"/>
    </row>
    <row r="137" spans="5:5" x14ac:dyDescent="0.2">
      <c r="E137" s="192"/>
    </row>
    <row r="138" spans="5:5" x14ac:dyDescent="0.2">
      <c r="E138" s="192"/>
    </row>
    <row r="139" spans="5:5" x14ac:dyDescent="0.2">
      <c r="E139" s="192"/>
    </row>
    <row r="140" spans="5:5" x14ac:dyDescent="0.2">
      <c r="E140" s="192"/>
    </row>
    <row r="141" spans="5:5" x14ac:dyDescent="0.2">
      <c r="E141" s="192"/>
    </row>
    <row r="142" spans="5:5" x14ac:dyDescent="0.2">
      <c r="E142" s="192"/>
    </row>
    <row r="143" spans="5:5" x14ac:dyDescent="0.2">
      <c r="E143" s="192"/>
    </row>
    <row r="144" spans="5:5" x14ac:dyDescent="0.2">
      <c r="E144" s="192"/>
    </row>
    <row r="145" spans="5:5" x14ac:dyDescent="0.2">
      <c r="E145" s="192"/>
    </row>
    <row r="146" spans="5:5" x14ac:dyDescent="0.2">
      <c r="E146" s="192"/>
    </row>
    <row r="147" spans="5:5" x14ac:dyDescent="0.2">
      <c r="E147" s="192"/>
    </row>
    <row r="148" spans="5:5" x14ac:dyDescent="0.2">
      <c r="E148" s="192"/>
    </row>
    <row r="149" spans="5:5" x14ac:dyDescent="0.2">
      <c r="E149" s="192"/>
    </row>
    <row r="150" spans="5:5" x14ac:dyDescent="0.2">
      <c r="E150" s="192"/>
    </row>
    <row r="151" spans="5:5" x14ac:dyDescent="0.2">
      <c r="E151" s="192"/>
    </row>
    <row r="152" spans="5:5" x14ac:dyDescent="0.2">
      <c r="E152" s="192"/>
    </row>
    <row r="153" spans="5:5" x14ac:dyDescent="0.2">
      <c r="E153" s="192"/>
    </row>
    <row r="154" spans="5:5" x14ac:dyDescent="0.2">
      <c r="E154" s="192"/>
    </row>
    <row r="155" spans="5:5" x14ac:dyDescent="0.2">
      <c r="E155" s="192"/>
    </row>
    <row r="156" spans="5:5" x14ac:dyDescent="0.2">
      <c r="E156" s="192"/>
    </row>
    <row r="157" spans="5:5" x14ac:dyDescent="0.2">
      <c r="E157" s="192"/>
    </row>
    <row r="158" spans="5:5" x14ac:dyDescent="0.2">
      <c r="E158" s="192"/>
    </row>
    <row r="159" spans="5:5" x14ac:dyDescent="0.2">
      <c r="E159" s="192"/>
    </row>
    <row r="160" spans="5:5" x14ac:dyDescent="0.2">
      <c r="E160" s="192"/>
    </row>
    <row r="161" spans="5:5" x14ac:dyDescent="0.2">
      <c r="E161" s="192"/>
    </row>
    <row r="162" spans="5:5" x14ac:dyDescent="0.2">
      <c r="E162" s="192"/>
    </row>
    <row r="163" spans="5:5" x14ac:dyDescent="0.2">
      <c r="E163" s="192"/>
    </row>
    <row r="164" spans="5:5" x14ac:dyDescent="0.2">
      <c r="E164" s="192"/>
    </row>
    <row r="165" spans="5:5" x14ac:dyDescent="0.2">
      <c r="E165" s="192"/>
    </row>
    <row r="166" spans="5:5" x14ac:dyDescent="0.2">
      <c r="E166" s="192"/>
    </row>
    <row r="167" spans="5:5" x14ac:dyDescent="0.2">
      <c r="E167" s="192"/>
    </row>
    <row r="168" spans="5:5" x14ac:dyDescent="0.2">
      <c r="E168" s="192"/>
    </row>
    <row r="169" spans="5:5" x14ac:dyDescent="0.2">
      <c r="E169" s="192"/>
    </row>
    <row r="170" spans="5:5" x14ac:dyDescent="0.2">
      <c r="E170" s="192"/>
    </row>
    <row r="171" spans="5:5" x14ac:dyDescent="0.2">
      <c r="E171" s="192"/>
    </row>
    <row r="172" spans="5:5" x14ac:dyDescent="0.2">
      <c r="E172" s="192"/>
    </row>
    <row r="173" spans="5:5" x14ac:dyDescent="0.2">
      <c r="E173" s="192"/>
    </row>
    <row r="174" spans="5:5" x14ac:dyDescent="0.2">
      <c r="E174" s="192"/>
    </row>
    <row r="175" spans="5:5" x14ac:dyDescent="0.2">
      <c r="E175" s="192"/>
    </row>
    <row r="176" spans="5:5" x14ac:dyDescent="0.2">
      <c r="E176" s="192"/>
    </row>
    <row r="177" spans="5:5" x14ac:dyDescent="0.2">
      <c r="E177" s="192"/>
    </row>
    <row r="178" spans="5:5" x14ac:dyDescent="0.2">
      <c r="E178" s="192"/>
    </row>
    <row r="179" spans="5:5" x14ac:dyDescent="0.2">
      <c r="E179" s="192"/>
    </row>
    <row r="180" spans="5:5" x14ac:dyDescent="0.2">
      <c r="E180" s="192"/>
    </row>
    <row r="181" spans="5:5" x14ac:dyDescent="0.2">
      <c r="E181" s="192"/>
    </row>
    <row r="182" spans="5:5" x14ac:dyDescent="0.2">
      <c r="E182" s="192"/>
    </row>
    <row r="183" spans="5:5" x14ac:dyDescent="0.2">
      <c r="E183" s="192"/>
    </row>
    <row r="184" spans="5:5" x14ac:dyDescent="0.2">
      <c r="E184" s="192"/>
    </row>
    <row r="185" spans="5:5" x14ac:dyDescent="0.2">
      <c r="E185" s="192"/>
    </row>
    <row r="186" spans="5:5" x14ac:dyDescent="0.2">
      <c r="E186" s="192"/>
    </row>
    <row r="187" spans="5:5" x14ac:dyDescent="0.2">
      <c r="E187" s="192"/>
    </row>
    <row r="188" spans="5:5" x14ac:dyDescent="0.2">
      <c r="E188" s="192"/>
    </row>
    <row r="189" spans="5:5" x14ac:dyDescent="0.2">
      <c r="E189" s="192"/>
    </row>
    <row r="190" spans="5:5" x14ac:dyDescent="0.2">
      <c r="E190" s="192"/>
    </row>
    <row r="191" spans="5:5" x14ac:dyDescent="0.2">
      <c r="E191" s="192"/>
    </row>
    <row r="192" spans="5:5" x14ac:dyDescent="0.2">
      <c r="E192" s="192"/>
    </row>
    <row r="193" spans="5:5" x14ac:dyDescent="0.2">
      <c r="E193" s="192"/>
    </row>
    <row r="194" spans="5:5" x14ac:dyDescent="0.2">
      <c r="E194" s="192"/>
    </row>
    <row r="195" spans="5:5" x14ac:dyDescent="0.2">
      <c r="E195" s="192"/>
    </row>
    <row r="196" spans="5:5" x14ac:dyDescent="0.2">
      <c r="E196" s="192"/>
    </row>
    <row r="197" spans="5:5" x14ac:dyDescent="0.2">
      <c r="E197" s="192"/>
    </row>
    <row r="198" spans="5:5" x14ac:dyDescent="0.2">
      <c r="E198" s="192"/>
    </row>
    <row r="199" spans="5:5" x14ac:dyDescent="0.2">
      <c r="E199" s="192"/>
    </row>
    <row r="200" spans="5:5" x14ac:dyDescent="0.2">
      <c r="E200" s="192"/>
    </row>
    <row r="201" spans="5:5" x14ac:dyDescent="0.2">
      <c r="E201" s="192"/>
    </row>
    <row r="202" spans="5:5" x14ac:dyDescent="0.2">
      <c r="E202" s="192"/>
    </row>
    <row r="203" spans="5:5" x14ac:dyDescent="0.2">
      <c r="E203" s="192"/>
    </row>
    <row r="204" spans="5:5" x14ac:dyDescent="0.2">
      <c r="E204" s="192"/>
    </row>
    <row r="205" spans="5:5" x14ac:dyDescent="0.2">
      <c r="E205" s="192"/>
    </row>
    <row r="206" spans="5:5" x14ac:dyDescent="0.2">
      <c r="E206" s="192"/>
    </row>
    <row r="207" spans="5:5" x14ac:dyDescent="0.2">
      <c r="E207" s="192"/>
    </row>
    <row r="208" spans="5:5" x14ac:dyDescent="0.2">
      <c r="E208" s="192"/>
    </row>
    <row r="209" spans="5:5" x14ac:dyDescent="0.2">
      <c r="E209" s="192"/>
    </row>
    <row r="210" spans="5:5" x14ac:dyDescent="0.2">
      <c r="E210" s="192"/>
    </row>
    <row r="211" spans="5:5" x14ac:dyDescent="0.2">
      <c r="E211" s="192"/>
    </row>
    <row r="212" spans="5:5" x14ac:dyDescent="0.2">
      <c r="E212" s="192"/>
    </row>
    <row r="213" spans="5:5" x14ac:dyDescent="0.2">
      <c r="E213" s="192"/>
    </row>
    <row r="214" spans="5:5" x14ac:dyDescent="0.2">
      <c r="E214" s="192"/>
    </row>
    <row r="215" spans="5:5" x14ac:dyDescent="0.2">
      <c r="E215" s="192"/>
    </row>
    <row r="216" spans="5:5" x14ac:dyDescent="0.2">
      <c r="E216" s="192"/>
    </row>
    <row r="217" spans="5:5" x14ac:dyDescent="0.2">
      <c r="E217" s="192"/>
    </row>
    <row r="218" spans="5:5" x14ac:dyDescent="0.2">
      <c r="E218" s="192"/>
    </row>
    <row r="219" spans="5:5" x14ac:dyDescent="0.2">
      <c r="E219" s="192"/>
    </row>
    <row r="220" spans="5:5" x14ac:dyDescent="0.2">
      <c r="E220" s="192"/>
    </row>
    <row r="221" spans="5:5" x14ac:dyDescent="0.2">
      <c r="E221" s="192"/>
    </row>
    <row r="222" spans="5:5" x14ac:dyDescent="0.2">
      <c r="E222" s="192"/>
    </row>
    <row r="223" spans="5:5" x14ac:dyDescent="0.2">
      <c r="E223" s="192"/>
    </row>
    <row r="224" spans="5:5" x14ac:dyDescent="0.2">
      <c r="E224" s="192"/>
    </row>
    <row r="225" spans="5:5" x14ac:dyDescent="0.2">
      <c r="E225" s="192"/>
    </row>
    <row r="226" spans="5:5" x14ac:dyDescent="0.2">
      <c r="E226" s="192"/>
    </row>
    <row r="227" spans="5:5" x14ac:dyDescent="0.2">
      <c r="E227" s="192"/>
    </row>
    <row r="228" spans="5:5" x14ac:dyDescent="0.2">
      <c r="E228" s="192"/>
    </row>
    <row r="229" spans="5:5" x14ac:dyDescent="0.2">
      <c r="E229" s="192"/>
    </row>
    <row r="230" spans="5:5" x14ac:dyDescent="0.2">
      <c r="E230" s="192"/>
    </row>
    <row r="231" spans="5:5" x14ac:dyDescent="0.2">
      <c r="E231" s="192"/>
    </row>
    <row r="232" spans="5:5" x14ac:dyDescent="0.2">
      <c r="E232" s="192"/>
    </row>
    <row r="233" spans="5:5" x14ac:dyDescent="0.2">
      <c r="E233" s="192"/>
    </row>
    <row r="234" spans="5:5" x14ac:dyDescent="0.2">
      <c r="E234" s="192"/>
    </row>
    <row r="235" spans="5:5" x14ac:dyDescent="0.2">
      <c r="E235" s="192"/>
    </row>
    <row r="236" spans="5:5" x14ac:dyDescent="0.2">
      <c r="E236" s="192"/>
    </row>
    <row r="237" spans="5:5" x14ac:dyDescent="0.2">
      <c r="E237" s="192"/>
    </row>
    <row r="238" spans="5:5" x14ac:dyDescent="0.2">
      <c r="E238" s="192"/>
    </row>
    <row r="239" spans="5:5" x14ac:dyDescent="0.2">
      <c r="E239" s="192"/>
    </row>
    <row r="240" spans="5:5" x14ac:dyDescent="0.2">
      <c r="E240" s="192"/>
    </row>
    <row r="241" spans="5:5" x14ac:dyDescent="0.2">
      <c r="E241" s="192"/>
    </row>
    <row r="242" spans="5:5" x14ac:dyDescent="0.2">
      <c r="E242" s="192"/>
    </row>
    <row r="243" spans="5:5" x14ac:dyDescent="0.2">
      <c r="E243" s="192"/>
    </row>
    <row r="244" spans="5:5" x14ac:dyDescent="0.2">
      <c r="E244" s="192"/>
    </row>
    <row r="245" spans="5:5" x14ac:dyDescent="0.2">
      <c r="E245" s="192"/>
    </row>
    <row r="246" spans="5:5" x14ac:dyDescent="0.2">
      <c r="E246" s="192"/>
    </row>
    <row r="247" spans="5:5" x14ac:dyDescent="0.2">
      <c r="E247" s="192"/>
    </row>
    <row r="248" spans="5:5" x14ac:dyDescent="0.2">
      <c r="E248" s="192"/>
    </row>
    <row r="249" spans="5:5" x14ac:dyDescent="0.2">
      <c r="E249" s="192"/>
    </row>
    <row r="250" spans="5:5" x14ac:dyDescent="0.2">
      <c r="E250" s="192"/>
    </row>
    <row r="251" spans="5:5" x14ac:dyDescent="0.2">
      <c r="E251" s="192"/>
    </row>
    <row r="252" spans="5:5" x14ac:dyDescent="0.2">
      <c r="E252" s="192"/>
    </row>
    <row r="253" spans="5:5" x14ac:dyDescent="0.2">
      <c r="E253" s="192"/>
    </row>
    <row r="254" spans="5:5" x14ac:dyDescent="0.2">
      <c r="E254" s="192"/>
    </row>
    <row r="255" spans="5:5" x14ac:dyDescent="0.2">
      <c r="E255" s="192"/>
    </row>
    <row r="256" spans="5:5" x14ac:dyDescent="0.2">
      <c r="E256" s="192"/>
    </row>
    <row r="257" spans="5:5" x14ac:dyDescent="0.2">
      <c r="E257" s="192"/>
    </row>
    <row r="258" spans="5:5" x14ac:dyDescent="0.2">
      <c r="E258" s="192"/>
    </row>
    <row r="259" spans="5:5" x14ac:dyDescent="0.2">
      <c r="E259" s="192"/>
    </row>
    <row r="260" spans="5:5" x14ac:dyDescent="0.2">
      <c r="E260" s="192"/>
    </row>
    <row r="261" spans="5:5" x14ac:dyDescent="0.2">
      <c r="E261" s="192"/>
    </row>
    <row r="262" spans="5:5" x14ac:dyDescent="0.2">
      <c r="E262" s="192"/>
    </row>
    <row r="263" spans="5:5" x14ac:dyDescent="0.2">
      <c r="E263" s="192"/>
    </row>
    <row r="264" spans="5:5" x14ac:dyDescent="0.2">
      <c r="E264" s="192"/>
    </row>
    <row r="265" spans="5:5" x14ac:dyDescent="0.2">
      <c r="E265" s="192"/>
    </row>
    <row r="266" spans="5:5" x14ac:dyDescent="0.2">
      <c r="E266" s="192"/>
    </row>
    <row r="267" spans="5:5" x14ac:dyDescent="0.2">
      <c r="E267" s="192"/>
    </row>
    <row r="268" spans="5:5" x14ac:dyDescent="0.2">
      <c r="E268" s="192"/>
    </row>
    <row r="269" spans="5:5" x14ac:dyDescent="0.2">
      <c r="E269" s="192"/>
    </row>
    <row r="270" spans="5:5" x14ac:dyDescent="0.2">
      <c r="E270" s="192"/>
    </row>
    <row r="271" spans="5:5" x14ac:dyDescent="0.2">
      <c r="E271" s="192"/>
    </row>
    <row r="272" spans="5:5" x14ac:dyDescent="0.2">
      <c r="E272" s="192"/>
    </row>
    <row r="273" spans="5:5" x14ac:dyDescent="0.2">
      <c r="E273" s="192"/>
    </row>
    <row r="274" spans="5:5" x14ac:dyDescent="0.2">
      <c r="E274" s="192"/>
    </row>
    <row r="275" spans="5:5" x14ac:dyDescent="0.2">
      <c r="E275" s="192"/>
    </row>
    <row r="276" spans="5:5" x14ac:dyDescent="0.2">
      <c r="E276" s="192"/>
    </row>
    <row r="277" spans="5:5" x14ac:dyDescent="0.2">
      <c r="E277" s="192"/>
    </row>
    <row r="278" spans="5:5" x14ac:dyDescent="0.2">
      <c r="E278" s="192"/>
    </row>
    <row r="279" spans="5:5" x14ac:dyDescent="0.2">
      <c r="E279" s="192"/>
    </row>
    <row r="280" spans="5:5" x14ac:dyDescent="0.2">
      <c r="E280" s="192"/>
    </row>
    <row r="281" spans="5:5" x14ac:dyDescent="0.2">
      <c r="E281" s="192"/>
    </row>
    <row r="282" spans="5:5" x14ac:dyDescent="0.2">
      <c r="E282" s="192"/>
    </row>
    <row r="283" spans="5:5" x14ac:dyDescent="0.2">
      <c r="E283" s="192"/>
    </row>
    <row r="284" spans="5:5" x14ac:dyDescent="0.2">
      <c r="E284" s="192"/>
    </row>
    <row r="285" spans="5:5" x14ac:dyDescent="0.2">
      <c r="E285" s="192"/>
    </row>
    <row r="286" spans="5:5" x14ac:dyDescent="0.2">
      <c r="E286" s="192"/>
    </row>
    <row r="287" spans="5:5" x14ac:dyDescent="0.2">
      <c r="E287" s="192"/>
    </row>
    <row r="288" spans="5:5" x14ac:dyDescent="0.2">
      <c r="E288" s="192"/>
    </row>
    <row r="289" spans="5:5" x14ac:dyDescent="0.2">
      <c r="E289" s="192"/>
    </row>
    <row r="290" spans="5:5" x14ac:dyDescent="0.2">
      <c r="E290" s="192"/>
    </row>
    <row r="291" spans="5:5" x14ac:dyDescent="0.2">
      <c r="E291" s="192"/>
    </row>
    <row r="292" spans="5:5" x14ac:dyDescent="0.2">
      <c r="E292" s="192"/>
    </row>
    <row r="293" spans="5:5" x14ac:dyDescent="0.2">
      <c r="E293" s="192"/>
    </row>
    <row r="294" spans="5:5" x14ac:dyDescent="0.2">
      <c r="E294" s="192"/>
    </row>
    <row r="295" spans="5:5" x14ac:dyDescent="0.2">
      <c r="E295" s="192"/>
    </row>
    <row r="296" spans="5:5" x14ac:dyDescent="0.2">
      <c r="E296" s="192"/>
    </row>
    <row r="297" spans="5:5" x14ac:dyDescent="0.2">
      <c r="E297" s="192"/>
    </row>
    <row r="298" spans="5:5" x14ac:dyDescent="0.2">
      <c r="E298" s="192"/>
    </row>
    <row r="299" spans="5:5" x14ac:dyDescent="0.2">
      <c r="E299" s="192"/>
    </row>
    <row r="300" spans="5:5" x14ac:dyDescent="0.2">
      <c r="E300" s="192"/>
    </row>
    <row r="301" spans="5:5" x14ac:dyDescent="0.2">
      <c r="E301" s="192"/>
    </row>
    <row r="302" spans="5:5" x14ac:dyDescent="0.2">
      <c r="E302" s="192"/>
    </row>
    <row r="303" spans="5:5" x14ac:dyDescent="0.2">
      <c r="E303" s="192"/>
    </row>
    <row r="304" spans="5:5" x14ac:dyDescent="0.2">
      <c r="E304" s="192"/>
    </row>
    <row r="305" spans="5:5" x14ac:dyDescent="0.2">
      <c r="E305" s="192"/>
    </row>
    <row r="306" spans="5:5" x14ac:dyDescent="0.2">
      <c r="E306" s="192"/>
    </row>
    <row r="307" spans="5:5" x14ac:dyDescent="0.2">
      <c r="E307" s="192"/>
    </row>
    <row r="308" spans="5:5" x14ac:dyDescent="0.2">
      <c r="E308" s="192"/>
    </row>
    <row r="309" spans="5:5" x14ac:dyDescent="0.2">
      <c r="E309" s="192"/>
    </row>
    <row r="310" spans="5:5" x14ac:dyDescent="0.2">
      <c r="E310" s="192"/>
    </row>
    <row r="311" spans="5:5" x14ac:dyDescent="0.2">
      <c r="E311" s="192"/>
    </row>
    <row r="312" spans="5:5" x14ac:dyDescent="0.2">
      <c r="E312" s="192"/>
    </row>
    <row r="313" spans="5:5" x14ac:dyDescent="0.2">
      <c r="E313" s="192"/>
    </row>
    <row r="314" spans="5:5" x14ac:dyDescent="0.2">
      <c r="E314" s="192"/>
    </row>
    <row r="315" spans="5:5" x14ac:dyDescent="0.2">
      <c r="E315" s="192"/>
    </row>
    <row r="316" spans="5:5" x14ac:dyDescent="0.2">
      <c r="E316" s="192"/>
    </row>
    <row r="317" spans="5:5" x14ac:dyDescent="0.2">
      <c r="E317" s="192"/>
    </row>
    <row r="318" spans="5:5" x14ac:dyDescent="0.2">
      <c r="E318" s="192"/>
    </row>
    <row r="319" spans="5:5" x14ac:dyDescent="0.2">
      <c r="E319" s="192"/>
    </row>
    <row r="320" spans="5:5" x14ac:dyDescent="0.2">
      <c r="E320" s="192"/>
    </row>
    <row r="321" spans="5:5" x14ac:dyDescent="0.2">
      <c r="E321" s="192"/>
    </row>
    <row r="322" spans="5:5" x14ac:dyDescent="0.2">
      <c r="E322" s="192"/>
    </row>
    <row r="323" spans="5:5" x14ac:dyDescent="0.2">
      <c r="E323" s="192"/>
    </row>
    <row r="324" spans="5:5" x14ac:dyDescent="0.2">
      <c r="E324" s="192"/>
    </row>
    <row r="325" spans="5:5" x14ac:dyDescent="0.2">
      <c r="E325" s="192"/>
    </row>
    <row r="326" spans="5:5" x14ac:dyDescent="0.2">
      <c r="E326" s="192"/>
    </row>
    <row r="327" spans="5:5" x14ac:dyDescent="0.2">
      <c r="E327" s="192"/>
    </row>
    <row r="328" spans="5:5" x14ac:dyDescent="0.2">
      <c r="E328" s="192"/>
    </row>
    <row r="329" spans="5:5" x14ac:dyDescent="0.2">
      <c r="E329" s="192"/>
    </row>
    <row r="330" spans="5:5" x14ac:dyDescent="0.2">
      <c r="E330" s="192"/>
    </row>
    <row r="331" spans="5:5" x14ac:dyDescent="0.2">
      <c r="E331" s="192"/>
    </row>
    <row r="332" spans="5:5" x14ac:dyDescent="0.2">
      <c r="E332" s="192"/>
    </row>
    <row r="333" spans="5:5" x14ac:dyDescent="0.2">
      <c r="E333" s="192"/>
    </row>
    <row r="334" spans="5:5" x14ac:dyDescent="0.2">
      <c r="E334" s="192"/>
    </row>
    <row r="335" spans="5:5" x14ac:dyDescent="0.2">
      <c r="E335" s="192"/>
    </row>
    <row r="336" spans="5:5" x14ac:dyDescent="0.2">
      <c r="E336" s="192"/>
    </row>
    <row r="337" spans="5:5" x14ac:dyDescent="0.2">
      <c r="E337" s="192"/>
    </row>
    <row r="338" spans="5:5" x14ac:dyDescent="0.2">
      <c r="E338" s="192"/>
    </row>
    <row r="339" spans="5:5" x14ac:dyDescent="0.2">
      <c r="E339" s="192"/>
    </row>
    <row r="340" spans="5:5" x14ac:dyDescent="0.2">
      <c r="E340" s="192"/>
    </row>
    <row r="341" spans="5:5" x14ac:dyDescent="0.2">
      <c r="E341" s="192"/>
    </row>
    <row r="342" spans="5:5" x14ac:dyDescent="0.2">
      <c r="E342" s="192"/>
    </row>
    <row r="343" spans="5:5" x14ac:dyDescent="0.2">
      <c r="E343" s="192"/>
    </row>
    <row r="344" spans="5:5" x14ac:dyDescent="0.2">
      <c r="E344" s="192"/>
    </row>
    <row r="345" spans="5:5" x14ac:dyDescent="0.2">
      <c r="E345" s="192"/>
    </row>
    <row r="346" spans="5:5" x14ac:dyDescent="0.2">
      <c r="E346" s="192"/>
    </row>
    <row r="347" spans="5:5" x14ac:dyDescent="0.2">
      <c r="E347" s="192"/>
    </row>
    <row r="348" spans="5:5" x14ac:dyDescent="0.2">
      <c r="E348" s="192"/>
    </row>
    <row r="349" spans="5:5" x14ac:dyDescent="0.2">
      <c r="E349" s="192"/>
    </row>
    <row r="350" spans="5:5" x14ac:dyDescent="0.2">
      <c r="E350" s="192"/>
    </row>
    <row r="351" spans="5:5" x14ac:dyDescent="0.2">
      <c r="E351" s="192"/>
    </row>
    <row r="352" spans="5:5" x14ac:dyDescent="0.2">
      <c r="E352" s="192"/>
    </row>
    <row r="353" spans="5:5" x14ac:dyDescent="0.2">
      <c r="E353" s="192"/>
    </row>
    <row r="354" spans="5:5" x14ac:dyDescent="0.2">
      <c r="E354" s="192"/>
    </row>
    <row r="355" spans="5:5" x14ac:dyDescent="0.2">
      <c r="E355" s="192"/>
    </row>
    <row r="356" spans="5:5" x14ac:dyDescent="0.2">
      <c r="E356" s="192"/>
    </row>
    <row r="357" spans="5:5" x14ac:dyDescent="0.2">
      <c r="E357" s="192"/>
    </row>
    <row r="358" spans="5:5" x14ac:dyDescent="0.2">
      <c r="E358" s="192"/>
    </row>
    <row r="359" spans="5:5" x14ac:dyDescent="0.2">
      <c r="E359" s="192"/>
    </row>
    <row r="360" spans="5:5" x14ac:dyDescent="0.2">
      <c r="E360" s="192"/>
    </row>
    <row r="361" spans="5:5" x14ac:dyDescent="0.2">
      <c r="E361" s="192"/>
    </row>
    <row r="362" spans="5:5" x14ac:dyDescent="0.2">
      <c r="E362" s="192"/>
    </row>
    <row r="363" spans="5:5" x14ac:dyDescent="0.2">
      <c r="E363" s="192"/>
    </row>
    <row r="364" spans="5:5" x14ac:dyDescent="0.2">
      <c r="E364" s="192"/>
    </row>
    <row r="365" spans="5:5" x14ac:dyDescent="0.2">
      <c r="E365" s="192"/>
    </row>
    <row r="366" spans="5:5" x14ac:dyDescent="0.2">
      <c r="E366" s="192"/>
    </row>
    <row r="367" spans="5:5" x14ac:dyDescent="0.2">
      <c r="E367" s="192"/>
    </row>
    <row r="368" spans="5:5" x14ac:dyDescent="0.2">
      <c r="E368" s="192"/>
    </row>
    <row r="369" spans="5:5" x14ac:dyDescent="0.2">
      <c r="E369" s="192"/>
    </row>
    <row r="370" spans="5:5" x14ac:dyDescent="0.2">
      <c r="E370" s="192"/>
    </row>
    <row r="371" spans="5:5" x14ac:dyDescent="0.2">
      <c r="E371" s="192"/>
    </row>
    <row r="372" spans="5:5" x14ac:dyDescent="0.2">
      <c r="E372" s="192"/>
    </row>
    <row r="373" spans="5:5" x14ac:dyDescent="0.2">
      <c r="E373" s="192"/>
    </row>
    <row r="374" spans="5:5" x14ac:dyDescent="0.2">
      <c r="E374" s="192"/>
    </row>
    <row r="375" spans="5:5" x14ac:dyDescent="0.2">
      <c r="E375" s="192"/>
    </row>
    <row r="376" spans="5:5" x14ac:dyDescent="0.2">
      <c r="E376" s="192"/>
    </row>
    <row r="377" spans="5:5" x14ac:dyDescent="0.2">
      <c r="E377" s="192"/>
    </row>
    <row r="378" spans="5:5" x14ac:dyDescent="0.2">
      <c r="E378" s="192"/>
    </row>
    <row r="379" spans="5:5" x14ac:dyDescent="0.2">
      <c r="E379" s="192"/>
    </row>
    <row r="380" spans="5:5" x14ac:dyDescent="0.2">
      <c r="E380" s="192"/>
    </row>
    <row r="381" spans="5:5" x14ac:dyDescent="0.2">
      <c r="E381" s="192"/>
    </row>
    <row r="382" spans="5:5" x14ac:dyDescent="0.2">
      <c r="E382" s="192"/>
    </row>
    <row r="383" spans="5:5" x14ac:dyDescent="0.2">
      <c r="E383" s="192"/>
    </row>
    <row r="384" spans="5:5" x14ac:dyDescent="0.2">
      <c r="E384" s="192"/>
    </row>
    <row r="385" spans="5:5" x14ac:dyDescent="0.2">
      <c r="E385" s="192"/>
    </row>
    <row r="386" spans="5:5" x14ac:dyDescent="0.2">
      <c r="E386" s="192"/>
    </row>
    <row r="387" spans="5:5" x14ac:dyDescent="0.2">
      <c r="E387" s="192"/>
    </row>
    <row r="388" spans="5:5" x14ac:dyDescent="0.2">
      <c r="E388" s="192"/>
    </row>
    <row r="389" spans="5:5" x14ac:dyDescent="0.2">
      <c r="E389" s="192"/>
    </row>
    <row r="390" spans="5:5" x14ac:dyDescent="0.2">
      <c r="E390" s="192"/>
    </row>
    <row r="391" spans="5:5" x14ac:dyDescent="0.2">
      <c r="E391" s="192"/>
    </row>
    <row r="392" spans="5:5" x14ac:dyDescent="0.2">
      <c r="E392" s="192"/>
    </row>
    <row r="393" spans="5:5" x14ac:dyDescent="0.2">
      <c r="E393" s="192"/>
    </row>
    <row r="394" spans="5:5" x14ac:dyDescent="0.2">
      <c r="E394" s="192"/>
    </row>
    <row r="395" spans="5:5" x14ac:dyDescent="0.2">
      <c r="E395" s="192"/>
    </row>
    <row r="396" spans="5:5" x14ac:dyDescent="0.2">
      <c r="E396" s="192"/>
    </row>
    <row r="397" spans="5:5" x14ac:dyDescent="0.2">
      <c r="E397" s="192"/>
    </row>
    <row r="398" spans="5:5" x14ac:dyDescent="0.2">
      <c r="E398" s="192"/>
    </row>
    <row r="399" spans="5:5" x14ac:dyDescent="0.2">
      <c r="E399" s="192"/>
    </row>
    <row r="400" spans="5:5" x14ac:dyDescent="0.2">
      <c r="E400" s="192"/>
    </row>
    <row r="401" spans="5:5" x14ac:dyDescent="0.2">
      <c r="E401" s="192"/>
    </row>
    <row r="402" spans="5:5" x14ac:dyDescent="0.2">
      <c r="E402" s="192"/>
    </row>
    <row r="403" spans="5:5" x14ac:dyDescent="0.2">
      <c r="E403" s="192"/>
    </row>
    <row r="404" spans="5:5" x14ac:dyDescent="0.2">
      <c r="E404" s="192"/>
    </row>
    <row r="405" spans="5:5" x14ac:dyDescent="0.2">
      <c r="E405" s="192"/>
    </row>
    <row r="406" spans="5:5" x14ac:dyDescent="0.2">
      <c r="E406" s="192"/>
    </row>
    <row r="407" spans="5:5" x14ac:dyDescent="0.2">
      <c r="E407" s="192"/>
    </row>
    <row r="408" spans="5:5" x14ac:dyDescent="0.2">
      <c r="E408" s="192"/>
    </row>
    <row r="409" spans="5:5" x14ac:dyDescent="0.2">
      <c r="E409" s="192"/>
    </row>
    <row r="410" spans="5:5" x14ac:dyDescent="0.2">
      <c r="E410" s="192"/>
    </row>
    <row r="411" spans="5:5" x14ac:dyDescent="0.2">
      <c r="E411" s="192"/>
    </row>
    <row r="412" spans="5:5" x14ac:dyDescent="0.2">
      <c r="E412" s="192"/>
    </row>
    <row r="413" spans="5:5" x14ac:dyDescent="0.2">
      <c r="E413" s="192"/>
    </row>
    <row r="414" spans="5:5" x14ac:dyDescent="0.2">
      <c r="E414" s="192"/>
    </row>
    <row r="415" spans="5:5" x14ac:dyDescent="0.2">
      <c r="E415" s="192"/>
    </row>
    <row r="416" spans="5:5" x14ac:dyDescent="0.2">
      <c r="E416" s="192"/>
    </row>
    <row r="417" spans="5:5" x14ac:dyDescent="0.2">
      <c r="E417" s="192"/>
    </row>
    <row r="418" spans="5:5" x14ac:dyDescent="0.2">
      <c r="E418" s="192"/>
    </row>
    <row r="419" spans="5:5" x14ac:dyDescent="0.2">
      <c r="E419" s="192"/>
    </row>
    <row r="420" spans="5:5" x14ac:dyDescent="0.2">
      <c r="E420" s="192"/>
    </row>
    <row r="421" spans="5:5" x14ac:dyDescent="0.2">
      <c r="E421" s="192"/>
    </row>
    <row r="422" spans="5:5" x14ac:dyDescent="0.2">
      <c r="E422" s="192"/>
    </row>
    <row r="423" spans="5:5" x14ac:dyDescent="0.2">
      <c r="E423" s="192"/>
    </row>
    <row r="424" spans="5:5" x14ac:dyDescent="0.2">
      <c r="E424" s="192"/>
    </row>
    <row r="425" spans="5:5" x14ac:dyDescent="0.2">
      <c r="E425" s="192"/>
    </row>
    <row r="426" spans="5:5" x14ac:dyDescent="0.2">
      <c r="E426" s="192"/>
    </row>
    <row r="427" spans="5:5" x14ac:dyDescent="0.2">
      <c r="E427" s="192"/>
    </row>
    <row r="428" spans="5:5" x14ac:dyDescent="0.2">
      <c r="E428" s="192"/>
    </row>
    <row r="429" spans="5:5" x14ac:dyDescent="0.2">
      <c r="E429" s="192"/>
    </row>
    <row r="430" spans="5:5" x14ac:dyDescent="0.2">
      <c r="E430" s="192"/>
    </row>
    <row r="431" spans="5:5" x14ac:dyDescent="0.2">
      <c r="E431" s="192"/>
    </row>
    <row r="432" spans="5:5" x14ac:dyDescent="0.2">
      <c r="E432" s="192"/>
    </row>
    <row r="433" spans="5:5" x14ac:dyDescent="0.2">
      <c r="E433" s="192"/>
    </row>
    <row r="434" spans="5:5" x14ac:dyDescent="0.2">
      <c r="E434" s="192"/>
    </row>
    <row r="435" spans="5:5" x14ac:dyDescent="0.2">
      <c r="E435" s="192"/>
    </row>
    <row r="436" spans="5:5" x14ac:dyDescent="0.2">
      <c r="E436" s="192"/>
    </row>
    <row r="437" spans="5:5" x14ac:dyDescent="0.2">
      <c r="E437" s="192"/>
    </row>
    <row r="438" spans="5:5" x14ac:dyDescent="0.2">
      <c r="E438" s="192"/>
    </row>
    <row r="439" spans="5:5" x14ac:dyDescent="0.2">
      <c r="E439" s="192"/>
    </row>
    <row r="440" spans="5:5" x14ac:dyDescent="0.2">
      <c r="E440" s="192"/>
    </row>
    <row r="441" spans="5:5" x14ac:dyDescent="0.2">
      <c r="E441" s="192"/>
    </row>
    <row r="442" spans="5:5" x14ac:dyDescent="0.2">
      <c r="E442" s="192"/>
    </row>
    <row r="443" spans="5:5" x14ac:dyDescent="0.2">
      <c r="E443" s="192"/>
    </row>
    <row r="444" spans="5:5" x14ac:dyDescent="0.2">
      <c r="E444" s="192"/>
    </row>
    <row r="445" spans="5:5" x14ac:dyDescent="0.2">
      <c r="E445" s="192"/>
    </row>
    <row r="446" spans="5:5" x14ac:dyDescent="0.2">
      <c r="E446" s="192"/>
    </row>
    <row r="447" spans="5:5" x14ac:dyDescent="0.2">
      <c r="E447" s="192"/>
    </row>
    <row r="448" spans="5:5" x14ac:dyDescent="0.2">
      <c r="E448" s="192"/>
    </row>
    <row r="449" spans="5:5" x14ac:dyDescent="0.2">
      <c r="E449" s="192"/>
    </row>
    <row r="450" spans="5:5" x14ac:dyDescent="0.2">
      <c r="E450" s="192"/>
    </row>
    <row r="451" spans="5:5" x14ac:dyDescent="0.2">
      <c r="E451" s="192"/>
    </row>
    <row r="452" spans="5:5" x14ac:dyDescent="0.2">
      <c r="E452" s="192"/>
    </row>
    <row r="453" spans="5:5" x14ac:dyDescent="0.2">
      <c r="E453" s="192"/>
    </row>
    <row r="454" spans="5:5" x14ac:dyDescent="0.2">
      <c r="E454" s="192"/>
    </row>
    <row r="455" spans="5:5" x14ac:dyDescent="0.2">
      <c r="E455" s="192"/>
    </row>
    <row r="456" spans="5:5" x14ac:dyDescent="0.2">
      <c r="E456" s="192"/>
    </row>
    <row r="457" spans="5:5" x14ac:dyDescent="0.2">
      <c r="E457" s="192"/>
    </row>
    <row r="458" spans="5:5" x14ac:dyDescent="0.2">
      <c r="E458" s="192"/>
    </row>
    <row r="459" spans="5:5" x14ac:dyDescent="0.2">
      <c r="E459" s="192"/>
    </row>
    <row r="460" spans="5:5" x14ac:dyDescent="0.2">
      <c r="E460" s="192"/>
    </row>
    <row r="461" spans="5:5" x14ac:dyDescent="0.2">
      <c r="E461" s="192"/>
    </row>
    <row r="462" spans="5:5" x14ac:dyDescent="0.2">
      <c r="E462" s="192"/>
    </row>
    <row r="463" spans="5:5" x14ac:dyDescent="0.2">
      <c r="E463" s="192"/>
    </row>
    <row r="464" spans="5:5" x14ac:dyDescent="0.2">
      <c r="E464" s="192"/>
    </row>
    <row r="465" spans="5:5" x14ac:dyDescent="0.2">
      <c r="E465" s="192"/>
    </row>
    <row r="466" spans="5:5" x14ac:dyDescent="0.2">
      <c r="E466" s="192"/>
    </row>
    <row r="467" spans="5:5" x14ac:dyDescent="0.2">
      <c r="E467" s="192"/>
    </row>
    <row r="468" spans="5:5" x14ac:dyDescent="0.2">
      <c r="E468" s="192"/>
    </row>
    <row r="469" spans="5:5" x14ac:dyDescent="0.2">
      <c r="E469" s="192"/>
    </row>
    <row r="470" spans="5:5" x14ac:dyDescent="0.2">
      <c r="E470" s="192"/>
    </row>
    <row r="471" spans="5:5" x14ac:dyDescent="0.2">
      <c r="E471" s="192"/>
    </row>
    <row r="472" spans="5:5" x14ac:dyDescent="0.2">
      <c r="E472" s="192"/>
    </row>
    <row r="473" spans="5:5" x14ac:dyDescent="0.2">
      <c r="E473" s="192"/>
    </row>
    <row r="474" spans="5:5" x14ac:dyDescent="0.2">
      <c r="E474" s="192"/>
    </row>
    <row r="475" spans="5:5" x14ac:dyDescent="0.2">
      <c r="E475" s="192"/>
    </row>
    <row r="476" spans="5:5" x14ac:dyDescent="0.2">
      <c r="E476" s="192"/>
    </row>
    <row r="477" spans="5:5" x14ac:dyDescent="0.2">
      <c r="E477" s="192"/>
    </row>
    <row r="478" spans="5:5" x14ac:dyDescent="0.2">
      <c r="E478" s="192"/>
    </row>
    <row r="479" spans="5:5" x14ac:dyDescent="0.2">
      <c r="E479" s="192"/>
    </row>
    <row r="480" spans="5:5" x14ac:dyDescent="0.2">
      <c r="E480" s="192"/>
    </row>
    <row r="481" spans="5:5" x14ac:dyDescent="0.2">
      <c r="E481" s="192"/>
    </row>
    <row r="482" spans="5:5" x14ac:dyDescent="0.2">
      <c r="E482" s="192"/>
    </row>
    <row r="483" spans="5:5" x14ac:dyDescent="0.2">
      <c r="E483" s="192"/>
    </row>
    <row r="484" spans="5:5" x14ac:dyDescent="0.2">
      <c r="E484" s="192"/>
    </row>
    <row r="485" spans="5:5" x14ac:dyDescent="0.2">
      <c r="E485" s="192"/>
    </row>
    <row r="486" spans="5:5" x14ac:dyDescent="0.2">
      <c r="E486" s="192"/>
    </row>
    <row r="487" spans="5:5" x14ac:dyDescent="0.2">
      <c r="E487" s="192"/>
    </row>
    <row r="488" spans="5:5" x14ac:dyDescent="0.2">
      <c r="E488" s="192"/>
    </row>
    <row r="489" spans="5:5" x14ac:dyDescent="0.2">
      <c r="E489" s="192"/>
    </row>
    <row r="490" spans="5:5" x14ac:dyDescent="0.2">
      <c r="E490" s="192"/>
    </row>
    <row r="491" spans="5:5" x14ac:dyDescent="0.2">
      <c r="E491" s="192"/>
    </row>
    <row r="492" spans="5:5" x14ac:dyDescent="0.2">
      <c r="E492" s="192"/>
    </row>
    <row r="493" spans="5:5" x14ac:dyDescent="0.2">
      <c r="E493" s="192"/>
    </row>
    <row r="494" spans="5:5" x14ac:dyDescent="0.2">
      <c r="E494" s="192"/>
    </row>
    <row r="495" spans="5:5" x14ac:dyDescent="0.2">
      <c r="E495" s="192"/>
    </row>
    <row r="496" spans="5:5" x14ac:dyDescent="0.2">
      <c r="E496" s="192"/>
    </row>
    <row r="497" spans="5:5" x14ac:dyDescent="0.2">
      <c r="E497" s="192"/>
    </row>
    <row r="498" spans="5:5" x14ac:dyDescent="0.2">
      <c r="E498" s="192"/>
    </row>
    <row r="499" spans="5:5" x14ac:dyDescent="0.2">
      <c r="E499" s="192"/>
    </row>
    <row r="500" spans="5:5" x14ac:dyDescent="0.2">
      <c r="E500" s="192"/>
    </row>
    <row r="501" spans="5:5" x14ac:dyDescent="0.2">
      <c r="E501" s="192"/>
    </row>
    <row r="502" spans="5:5" x14ac:dyDescent="0.2">
      <c r="E502" s="192"/>
    </row>
    <row r="503" spans="5:5" x14ac:dyDescent="0.2">
      <c r="E503" s="192"/>
    </row>
    <row r="504" spans="5:5" x14ac:dyDescent="0.2">
      <c r="E504" s="192"/>
    </row>
    <row r="505" spans="5:5" x14ac:dyDescent="0.2">
      <c r="E505" s="192"/>
    </row>
    <row r="506" spans="5:5" x14ac:dyDescent="0.2">
      <c r="E506" s="192"/>
    </row>
    <row r="507" spans="5:5" x14ac:dyDescent="0.2">
      <c r="E507" s="192"/>
    </row>
    <row r="508" spans="5:5" x14ac:dyDescent="0.2">
      <c r="E508" s="192"/>
    </row>
    <row r="509" spans="5:5" x14ac:dyDescent="0.2">
      <c r="E509" s="192"/>
    </row>
    <row r="510" spans="5:5" x14ac:dyDescent="0.2">
      <c r="E510" s="192"/>
    </row>
    <row r="511" spans="5:5" x14ac:dyDescent="0.2">
      <c r="E511" s="192"/>
    </row>
    <row r="512" spans="5:5" x14ac:dyDescent="0.2">
      <c r="E512" s="192"/>
    </row>
    <row r="513" spans="5:5" x14ac:dyDescent="0.2">
      <c r="E513" s="192"/>
    </row>
    <row r="514" spans="5:5" x14ac:dyDescent="0.2">
      <c r="E514" s="192"/>
    </row>
    <row r="515" spans="5:5" x14ac:dyDescent="0.2">
      <c r="E515" s="192"/>
    </row>
    <row r="516" spans="5:5" x14ac:dyDescent="0.2">
      <c r="E516" s="192"/>
    </row>
    <row r="517" spans="5:5" x14ac:dyDescent="0.2">
      <c r="E517" s="192"/>
    </row>
    <row r="518" spans="5:5" x14ac:dyDescent="0.2">
      <c r="E518" s="192"/>
    </row>
    <row r="519" spans="5:5" x14ac:dyDescent="0.2">
      <c r="E519" s="192"/>
    </row>
    <row r="520" spans="5:5" x14ac:dyDescent="0.2">
      <c r="E520" s="192"/>
    </row>
    <row r="521" spans="5:5" x14ac:dyDescent="0.2">
      <c r="E521" s="192"/>
    </row>
    <row r="522" spans="5:5" x14ac:dyDescent="0.2">
      <c r="E522" s="192"/>
    </row>
    <row r="523" spans="5:5" x14ac:dyDescent="0.2">
      <c r="E523" s="192"/>
    </row>
    <row r="524" spans="5:5" x14ac:dyDescent="0.2">
      <c r="E524" s="192"/>
    </row>
    <row r="525" spans="5:5" x14ac:dyDescent="0.2">
      <c r="E525" s="192"/>
    </row>
    <row r="526" spans="5:5" x14ac:dyDescent="0.2">
      <c r="E526" s="192"/>
    </row>
    <row r="527" spans="5:5" x14ac:dyDescent="0.2">
      <c r="E527" s="192"/>
    </row>
    <row r="528" spans="5:5" x14ac:dyDescent="0.2">
      <c r="E528" s="192"/>
    </row>
    <row r="529" spans="5:5" x14ac:dyDescent="0.2">
      <c r="E529" s="192"/>
    </row>
    <row r="530" spans="5:5" x14ac:dyDescent="0.2">
      <c r="E530" s="192"/>
    </row>
    <row r="531" spans="5:5" x14ac:dyDescent="0.2">
      <c r="E531" s="192"/>
    </row>
    <row r="532" spans="5:5" x14ac:dyDescent="0.2">
      <c r="E532" s="192"/>
    </row>
    <row r="533" spans="5:5" x14ac:dyDescent="0.2">
      <c r="E533" s="192"/>
    </row>
    <row r="534" spans="5:5" x14ac:dyDescent="0.2">
      <c r="E534" s="192"/>
    </row>
    <row r="535" spans="5:5" x14ac:dyDescent="0.2">
      <c r="E535" s="192"/>
    </row>
    <row r="536" spans="5:5" x14ac:dyDescent="0.2">
      <c r="E536" s="192"/>
    </row>
    <row r="537" spans="5:5" x14ac:dyDescent="0.2">
      <c r="E537" s="192"/>
    </row>
    <row r="538" spans="5:5" x14ac:dyDescent="0.2">
      <c r="E538" s="192"/>
    </row>
    <row r="539" spans="5:5" x14ac:dyDescent="0.2">
      <c r="E539" s="192"/>
    </row>
    <row r="540" spans="5:5" x14ac:dyDescent="0.2">
      <c r="E540" s="192"/>
    </row>
    <row r="541" spans="5:5" x14ac:dyDescent="0.2">
      <c r="E541" s="192"/>
    </row>
    <row r="542" spans="5:5" x14ac:dyDescent="0.2">
      <c r="E542" s="192"/>
    </row>
    <row r="543" spans="5:5" x14ac:dyDescent="0.2">
      <c r="E543" s="192"/>
    </row>
    <row r="544" spans="5:5" x14ac:dyDescent="0.2">
      <c r="E544" s="192"/>
    </row>
    <row r="545" spans="5:5" x14ac:dyDescent="0.2">
      <c r="E545" s="192"/>
    </row>
    <row r="546" spans="5:5" x14ac:dyDescent="0.2">
      <c r="E546" s="192"/>
    </row>
    <row r="547" spans="5:5" x14ac:dyDescent="0.2">
      <c r="E547" s="192"/>
    </row>
    <row r="548" spans="5:5" x14ac:dyDescent="0.2">
      <c r="E548" s="192"/>
    </row>
    <row r="549" spans="5:5" x14ac:dyDescent="0.2">
      <c r="E549" s="192"/>
    </row>
    <row r="550" spans="5:5" x14ac:dyDescent="0.2">
      <c r="E550" s="192"/>
    </row>
    <row r="551" spans="5:5" x14ac:dyDescent="0.2">
      <c r="E551" s="192"/>
    </row>
    <row r="552" spans="5:5" x14ac:dyDescent="0.2">
      <c r="E552" s="192"/>
    </row>
    <row r="553" spans="5:5" x14ac:dyDescent="0.2">
      <c r="E553" s="192"/>
    </row>
    <row r="554" spans="5:5" x14ac:dyDescent="0.2">
      <c r="E554" s="192"/>
    </row>
    <row r="555" spans="5:5" x14ac:dyDescent="0.2">
      <c r="E555" s="192"/>
    </row>
    <row r="556" spans="5:5" x14ac:dyDescent="0.2">
      <c r="E556" s="192"/>
    </row>
    <row r="557" spans="5:5" x14ac:dyDescent="0.2">
      <c r="E557" s="192"/>
    </row>
    <row r="558" spans="5:5" x14ac:dyDescent="0.2">
      <c r="E558" s="192"/>
    </row>
    <row r="559" spans="5:5" x14ac:dyDescent="0.2">
      <c r="E559" s="192"/>
    </row>
    <row r="560" spans="5:5" x14ac:dyDescent="0.2">
      <c r="E560" s="192"/>
    </row>
    <row r="561" spans="5:5" x14ac:dyDescent="0.2">
      <c r="E561" s="192"/>
    </row>
    <row r="562" spans="5:5" x14ac:dyDescent="0.2">
      <c r="E562" s="192"/>
    </row>
    <row r="563" spans="5:5" x14ac:dyDescent="0.2">
      <c r="E563" s="192"/>
    </row>
    <row r="564" spans="5:5" x14ac:dyDescent="0.2">
      <c r="E564" s="192"/>
    </row>
    <row r="565" spans="5:5" x14ac:dyDescent="0.2">
      <c r="E565" s="192"/>
    </row>
    <row r="566" spans="5:5" x14ac:dyDescent="0.2">
      <c r="E566" s="192"/>
    </row>
    <row r="567" spans="5:5" x14ac:dyDescent="0.2">
      <c r="E567" s="192"/>
    </row>
    <row r="568" spans="5:5" x14ac:dyDescent="0.2">
      <c r="E568" s="192"/>
    </row>
    <row r="569" spans="5:5" x14ac:dyDescent="0.2">
      <c r="E569" s="192"/>
    </row>
    <row r="570" spans="5:5" x14ac:dyDescent="0.2">
      <c r="E570" s="192"/>
    </row>
    <row r="571" spans="5:5" x14ac:dyDescent="0.2">
      <c r="E571" s="192"/>
    </row>
    <row r="572" spans="5:5" x14ac:dyDescent="0.2">
      <c r="E572" s="192"/>
    </row>
    <row r="573" spans="5:5" x14ac:dyDescent="0.2">
      <c r="E573" s="192"/>
    </row>
    <row r="574" spans="5:5" x14ac:dyDescent="0.2">
      <c r="E574" s="192"/>
    </row>
    <row r="575" spans="5:5" x14ac:dyDescent="0.2">
      <c r="E575" s="192"/>
    </row>
    <row r="576" spans="5:5" x14ac:dyDescent="0.2">
      <c r="E576" s="192"/>
    </row>
    <row r="577" spans="5:5" x14ac:dyDescent="0.2">
      <c r="E577" s="192"/>
    </row>
    <row r="578" spans="5:5" x14ac:dyDescent="0.2">
      <c r="E578" s="192"/>
    </row>
    <row r="579" spans="5:5" x14ac:dyDescent="0.2">
      <c r="E579" s="192"/>
    </row>
    <row r="580" spans="5:5" x14ac:dyDescent="0.2">
      <c r="E580" s="192"/>
    </row>
    <row r="581" spans="5:5" x14ac:dyDescent="0.2">
      <c r="E581" s="192"/>
    </row>
    <row r="582" spans="5:5" x14ac:dyDescent="0.2">
      <c r="E582" s="192"/>
    </row>
    <row r="583" spans="5:5" x14ac:dyDescent="0.2">
      <c r="E583" s="192"/>
    </row>
    <row r="584" spans="5:5" x14ac:dyDescent="0.2">
      <c r="E584" s="192"/>
    </row>
    <row r="585" spans="5:5" x14ac:dyDescent="0.2">
      <c r="E585" s="192"/>
    </row>
    <row r="586" spans="5:5" x14ac:dyDescent="0.2">
      <c r="E586" s="192"/>
    </row>
    <row r="587" spans="5:5" x14ac:dyDescent="0.2">
      <c r="E587" s="192"/>
    </row>
    <row r="588" spans="5:5" x14ac:dyDescent="0.2">
      <c r="E588" s="192"/>
    </row>
    <row r="589" spans="5:5" x14ac:dyDescent="0.2">
      <c r="E589" s="192"/>
    </row>
    <row r="590" spans="5:5" x14ac:dyDescent="0.2">
      <c r="E590" s="192"/>
    </row>
    <row r="591" spans="5:5" x14ac:dyDescent="0.2">
      <c r="E591" s="192"/>
    </row>
    <row r="592" spans="5:5" x14ac:dyDescent="0.2">
      <c r="E592" s="192"/>
    </row>
    <row r="593" spans="5:5" x14ac:dyDescent="0.2">
      <c r="E593" s="192"/>
    </row>
    <row r="594" spans="5:5" x14ac:dyDescent="0.2">
      <c r="E594" s="192"/>
    </row>
    <row r="595" spans="5:5" x14ac:dyDescent="0.2">
      <c r="E595" s="192"/>
    </row>
    <row r="596" spans="5:5" x14ac:dyDescent="0.2">
      <c r="E596" s="192"/>
    </row>
    <row r="597" spans="5:5" x14ac:dyDescent="0.2">
      <c r="E597" s="192"/>
    </row>
    <row r="598" spans="5:5" x14ac:dyDescent="0.2">
      <c r="E598" s="192"/>
    </row>
    <row r="599" spans="5:5" x14ac:dyDescent="0.2">
      <c r="E599" s="192"/>
    </row>
    <row r="600" spans="5:5" x14ac:dyDescent="0.2">
      <c r="E600" s="192"/>
    </row>
    <row r="601" spans="5:5" x14ac:dyDescent="0.2">
      <c r="E601" s="192"/>
    </row>
    <row r="602" spans="5:5" x14ac:dyDescent="0.2">
      <c r="E602" s="192"/>
    </row>
    <row r="603" spans="5:5" x14ac:dyDescent="0.2">
      <c r="E603" s="192"/>
    </row>
    <row r="604" spans="5:5" x14ac:dyDescent="0.2">
      <c r="E604" s="192"/>
    </row>
    <row r="605" spans="5:5" x14ac:dyDescent="0.2">
      <c r="E605" s="192"/>
    </row>
    <row r="606" spans="5:5" x14ac:dyDescent="0.2">
      <c r="E606" s="192"/>
    </row>
    <row r="607" spans="5:5" x14ac:dyDescent="0.2">
      <c r="E607" s="192"/>
    </row>
    <row r="608" spans="5:5" x14ac:dyDescent="0.2">
      <c r="E608" s="192"/>
    </row>
    <row r="609" spans="5:5" x14ac:dyDescent="0.2">
      <c r="E609" s="192"/>
    </row>
    <row r="610" spans="5:5" x14ac:dyDescent="0.2">
      <c r="E610" s="192"/>
    </row>
    <row r="611" spans="5:5" x14ac:dyDescent="0.2">
      <c r="E611" s="192"/>
    </row>
    <row r="612" spans="5:5" x14ac:dyDescent="0.2">
      <c r="E612" s="192"/>
    </row>
    <row r="613" spans="5:5" x14ac:dyDescent="0.2">
      <c r="E613" s="192"/>
    </row>
    <row r="614" spans="5:5" x14ac:dyDescent="0.2">
      <c r="E614" s="192"/>
    </row>
    <row r="615" spans="5:5" x14ac:dyDescent="0.2">
      <c r="E615" s="192"/>
    </row>
    <row r="616" spans="5:5" x14ac:dyDescent="0.2">
      <c r="E616" s="192"/>
    </row>
    <row r="617" spans="5:5" x14ac:dyDescent="0.2">
      <c r="E617" s="192"/>
    </row>
    <row r="618" spans="5:5" x14ac:dyDescent="0.2">
      <c r="E618" s="192"/>
    </row>
    <row r="619" spans="5:5" x14ac:dyDescent="0.2">
      <c r="E619" s="192"/>
    </row>
    <row r="620" spans="5:5" x14ac:dyDescent="0.2">
      <c r="E620" s="192"/>
    </row>
    <row r="621" spans="5:5" x14ac:dyDescent="0.2">
      <c r="E621" s="192"/>
    </row>
    <row r="622" spans="5:5" x14ac:dyDescent="0.2">
      <c r="E622" s="192"/>
    </row>
    <row r="623" spans="5:5" x14ac:dyDescent="0.2">
      <c r="E623" s="192"/>
    </row>
    <row r="624" spans="5:5" x14ac:dyDescent="0.2">
      <c r="E624" s="192"/>
    </row>
    <row r="625" spans="5:5" x14ac:dyDescent="0.2">
      <c r="E625" s="192"/>
    </row>
    <row r="626" spans="5:5" x14ac:dyDescent="0.2">
      <c r="E626" s="192"/>
    </row>
    <row r="627" spans="5:5" x14ac:dyDescent="0.2">
      <c r="E627" s="192"/>
    </row>
    <row r="628" spans="5:5" x14ac:dyDescent="0.2">
      <c r="E628" s="192"/>
    </row>
    <row r="629" spans="5:5" x14ac:dyDescent="0.2">
      <c r="E629" s="192"/>
    </row>
    <row r="630" spans="5:5" x14ac:dyDescent="0.2">
      <c r="E630" s="192"/>
    </row>
    <row r="631" spans="5:5" x14ac:dyDescent="0.2">
      <c r="E631" s="192"/>
    </row>
  </sheetData>
  <pageMargins left="0.25" right="0.25" top="0.85" bottom="0.75" header="0.08" footer="0.3"/>
  <pageSetup scale="58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FINANCIAL</vt:lpstr>
      <vt:lpstr>Funds Rec'd</vt:lpstr>
      <vt:lpstr>RECAP #Overhead</vt:lpstr>
      <vt:lpstr>#Overhead Funds Rec'd</vt:lpstr>
      <vt:lpstr>#Overhead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2026-04-01T13:54:51Z</cp:lastPrinted>
  <dcterms:created xsi:type="dcterms:W3CDTF">2022-06-20T15:49:13Z</dcterms:created>
  <dcterms:modified xsi:type="dcterms:W3CDTF">2026-04-01T13:54:55Z</dcterms:modified>
</cp:coreProperties>
</file>