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8"/>
  <workbookPr defaultThemeVersion="166925"/>
  <mc:AlternateContent xmlns:mc="http://schemas.openxmlformats.org/markup-compatibility/2006">
    <mc:Choice Requires="x15">
      <x15ac:absPath xmlns:x15ac="http://schemas.microsoft.com/office/spreadsheetml/2010/11/ac" url="N:\DAS Shared Perm\WebMaster\DAS Website\customer_council\2023\"/>
    </mc:Choice>
  </mc:AlternateContent>
  <xr:revisionPtr revIDLastSave="0" documentId="8_{6DD77612-9269-41B8-947F-95DD6227FE37}" xr6:coauthVersionLast="36" xr6:coauthVersionMax="36" xr10:uidLastSave="{00000000-0000-0000-0000-000000000000}"/>
  <bookViews>
    <workbookView xWindow="0" yWindow="0" windowWidth="28800" windowHeight="12225" xr2:uid="{AB296B31-E1ED-4B30-9946-47CF9EDCC019}"/>
  </bookViews>
  <sheets>
    <sheet name="FY24 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0" i="1" l="1"/>
  <c r="E98" i="1"/>
  <c r="E97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100" i="1" s="1"/>
  <c r="E7" i="1"/>
  <c r="E6" i="1"/>
  <c r="E5" i="1"/>
  <c r="E4" i="1"/>
</calcChain>
</file>

<file path=xl/sharedStrings.xml><?xml version="1.0" encoding="utf-8"?>
<sst xmlns="http://schemas.openxmlformats.org/spreadsheetml/2006/main" count="200" uniqueCount="200">
  <si>
    <t>SERVICE NAME - I/3 Administration</t>
  </si>
  <si>
    <t>FY 2024 - SERVICE:</t>
  </si>
  <si>
    <t>Agency</t>
  </si>
  <si>
    <t>Division</t>
  </si>
  <si>
    <t>SERVICE / USAGE</t>
  </si>
  <si>
    <t>FY24 ANNUAL RATE / FTE</t>
  </si>
  <si>
    <t>FY24 PROJECTED COST FOR SERVICE</t>
  </si>
  <si>
    <t>615 / 616</t>
  </si>
  <si>
    <t>BOARD OF REGENTS</t>
  </si>
  <si>
    <t>617</t>
  </si>
  <si>
    <t>SCHOOL FOR THE BLIND</t>
  </si>
  <si>
    <t>618</t>
  </si>
  <si>
    <t>SCHOOL FOR THE DEAF</t>
  </si>
  <si>
    <t>619</t>
  </si>
  <si>
    <t>UNIVERSITY OF IOWA</t>
  </si>
  <si>
    <t>620</t>
  </si>
  <si>
    <t>IOWA STATE UNIVERSITY</t>
  </si>
  <si>
    <t>621</t>
  </si>
  <si>
    <t>UNIVERSITY OF NORTHERN IOWA</t>
  </si>
  <si>
    <t>221</t>
  </si>
  <si>
    <t>COMMUNITY BASED CORRECTIONS--1</t>
  </si>
  <si>
    <t>222</t>
  </si>
  <si>
    <t>COMMUNITY BASED CORRECTIONS--2</t>
  </si>
  <si>
    <t>223</t>
  </si>
  <si>
    <t>COMMUNITY BASED CORRECTIONS--3</t>
  </si>
  <si>
    <t>224</t>
  </si>
  <si>
    <t>COMMUNITY BASED CORRECTIONS--4</t>
  </si>
  <si>
    <t>225</t>
  </si>
  <si>
    <t>COMMUNITY BASED CORRECTIONS--5</t>
  </si>
  <si>
    <t>226</t>
  </si>
  <si>
    <t>COMMUNITY BASED CORRECTIONS--6</t>
  </si>
  <si>
    <t>227</t>
  </si>
  <si>
    <t>COMMUNITY BASED CORRECTIONS--7</t>
  </si>
  <si>
    <t>228</t>
  </si>
  <si>
    <t>COMMUNITY BASED CORRECTIONS--8</t>
  </si>
  <si>
    <t>005 / 006 / 335</t>
  </si>
  <si>
    <t>ADMINISTRATIVE SERVICES</t>
  </si>
  <si>
    <t>009/012/016/018/020/021</t>
  </si>
  <si>
    <t>AGRICULTURE &amp; LAND STEWARDSHIP</t>
  </si>
  <si>
    <t>011 / 034 / 035</t>
  </si>
  <si>
    <t>FAIR AUTHORITY</t>
  </si>
  <si>
    <t>014</t>
  </si>
  <si>
    <t>AG DEVELOPMENT AUTHORITY - TREASURER</t>
  </si>
  <si>
    <t>112</t>
  </si>
  <si>
    <t>ATTORNEY GENERAL'S OFFICE</t>
  </si>
  <si>
    <t>114</t>
  </si>
  <si>
    <t>ATTORNEY GENERAL - CONSUMER ADVOCATE</t>
  </si>
  <si>
    <t>126</t>
  </si>
  <si>
    <t>Auditor's Office</t>
  </si>
  <si>
    <t>131 /133</t>
  </si>
  <si>
    <t>Department for the Blind</t>
  </si>
  <si>
    <t>140</t>
  </si>
  <si>
    <t>Ethics &amp; Campaign Finance Disclosure Board</t>
  </si>
  <si>
    <t>167</t>
  </si>
  <si>
    <t>CIVIL RIGHTS</t>
  </si>
  <si>
    <t>185</t>
  </si>
  <si>
    <t>OFF OF CHIEF INFORMATION OFFICER</t>
  </si>
  <si>
    <t>210 / 211</t>
  </si>
  <si>
    <t>COMMERCE - CAPITALS / DEPARTMENT</t>
  </si>
  <si>
    <t>212</t>
  </si>
  <si>
    <t>COMMERCE - ALCOHOLIC BEVERAGES</t>
  </si>
  <si>
    <t>213</t>
  </si>
  <si>
    <t>Commerce - Banking Division</t>
  </si>
  <si>
    <t>214</t>
  </si>
  <si>
    <t>Commerce - Credit Union Division</t>
  </si>
  <si>
    <t>216</t>
  </si>
  <si>
    <t>Commerce - Insurance Division</t>
  </si>
  <si>
    <t>217</t>
  </si>
  <si>
    <t>Commerce - Professional Licensing</t>
  </si>
  <si>
    <t>219</t>
  </si>
  <si>
    <t>Commerce - Utilities Division</t>
  </si>
  <si>
    <t>238 / 255</t>
  </si>
  <si>
    <t>CORRECTIONS - CENTRAL OFFICE</t>
  </si>
  <si>
    <t>242</t>
  </si>
  <si>
    <t>CORRECTIONS - STATE PENITENTIARY - FORT MADISON</t>
  </si>
  <si>
    <t>243</t>
  </si>
  <si>
    <t>CORRECTIONS - ANAMOSA STATE PENITENTIARY</t>
  </si>
  <si>
    <t>244</t>
  </si>
  <si>
    <t>CORRECTIONS - MEDICAL/CLASSIFICATION CENTER OAKDALE</t>
  </si>
  <si>
    <t>245</t>
  </si>
  <si>
    <t>CORRECTIONS - CORRECTIONAL RELEASE CENTER NEWTON</t>
  </si>
  <si>
    <t>246</t>
  </si>
  <si>
    <t>CORRECTIONS - CORRECTIONAL FACILITY MT PLEASANT</t>
  </si>
  <si>
    <t>247</t>
  </si>
  <si>
    <t>CORRECTIONS - NORTH CENTRAL FACILITY - ROCKWELL CITY</t>
  </si>
  <si>
    <t>248</t>
  </si>
  <si>
    <t>CORRECTIONS - CORRECTIONAL FACILITY CLARINDA</t>
  </si>
  <si>
    <t>249</t>
  </si>
  <si>
    <t>CORRECTIONS - INSTITUTE FOR WOMEN - MITCHELLVILLE</t>
  </si>
  <si>
    <t>250</t>
  </si>
  <si>
    <t>CORRECTIONS - INDUSTRIES</t>
  </si>
  <si>
    <t>251</t>
  </si>
  <si>
    <t>CORRECTIONS - FARM ACCOUNT</t>
  </si>
  <si>
    <t>252</t>
  </si>
  <si>
    <t>CORRECTIONS - FORT DODGE CORRECTIONAL FACILITY</t>
  </si>
  <si>
    <t>259/265</t>
  </si>
  <si>
    <t>CULTURAL AFFAIRS</t>
  </si>
  <si>
    <t>269 / 275</t>
  </si>
  <si>
    <t>ECONOMIC DEVELOPMENT</t>
  </si>
  <si>
    <t>270</t>
  </si>
  <si>
    <t>FINANCE AUTHORITY</t>
  </si>
  <si>
    <t>282 / 280</t>
  </si>
  <si>
    <t>EDUCATION</t>
  </si>
  <si>
    <t>283</t>
  </si>
  <si>
    <t>EDUCATION - VOCATIONAL REHABILITATION</t>
  </si>
  <si>
    <t>284/ 063</t>
  </si>
  <si>
    <t>COLLEGE STUDENT AID</t>
  </si>
  <si>
    <t>285</t>
  </si>
  <si>
    <t>IOWA PUBLIC TELEVISION</t>
  </si>
  <si>
    <t>286</t>
  </si>
  <si>
    <t>BOARD OF EDUCATIONAL EXAMINERS</t>
  </si>
  <si>
    <t>297</t>
  </si>
  <si>
    <t>IOWA DEPT OF AGING</t>
  </si>
  <si>
    <t>309 /310</t>
  </si>
  <si>
    <t>IOWA WORKFORCE DEVELOPMENT</t>
  </si>
  <si>
    <t>336</t>
  </si>
  <si>
    <t>IOWA COMMUNICATIONS NETWORK</t>
  </si>
  <si>
    <t>350</t>
  </si>
  <si>
    <t>GOVERNOR</t>
  </si>
  <si>
    <t>379</t>
  </si>
  <si>
    <t>HUMAN RIGHTS</t>
  </si>
  <si>
    <t>401 / 415</t>
  </si>
  <si>
    <t>HUMAN SERVICES - ADMINISTRATION</t>
  </si>
  <si>
    <t>402</t>
  </si>
  <si>
    <t>HUMAN SERVICES - COMMUNITY SERVICES</t>
  </si>
  <si>
    <t>405</t>
  </si>
  <si>
    <t>HUMAN SERVICES - STATE TRAINING SCHOOL</t>
  </si>
  <si>
    <t>406</t>
  </si>
  <si>
    <t>HUMAN SERVICES - MARSHALLTOWN</t>
  </si>
  <si>
    <t>407</t>
  </si>
  <si>
    <t>HUMAN SERVICES - MENTAL HEALTH INST - CHEROKEE</t>
  </si>
  <si>
    <t>409</t>
  </si>
  <si>
    <t>HUMAN SERVICES - MENTAL HEALTH INST - INDEPENDENCE</t>
  </si>
  <si>
    <t>411</t>
  </si>
  <si>
    <t>HUMAN SERVICES - GLENWOOD RESOURCE CTR</t>
  </si>
  <si>
    <t>412</t>
  </si>
  <si>
    <t>HUMAN SERVICES - WOODWARD RESOURCE CTR</t>
  </si>
  <si>
    <t>413</t>
  </si>
  <si>
    <t>HUMAN SERVICES - CENTRAL OFFICE</t>
  </si>
  <si>
    <t>427</t>
  </si>
  <si>
    <t>INSPECTIONS &amp; APPEALS</t>
  </si>
  <si>
    <t>428</t>
  </si>
  <si>
    <t>INSPECTIONS &amp; APPEALS - APPELATE DEFENDER</t>
  </si>
  <si>
    <t>429</t>
  </si>
  <si>
    <t>INSPECTIONS &amp; APPEALS - RACING COMMISSION</t>
  </si>
  <si>
    <t>444 / 446</t>
  </si>
  <si>
    <t>JUDICIAL BRANCH</t>
  </si>
  <si>
    <t>467</t>
  </si>
  <si>
    <t>IOWA LAW ENFORCEMENT ACADEMY</t>
  </si>
  <si>
    <t>500</t>
  </si>
  <si>
    <t>LEGISLATIVE - HOUSE</t>
  </si>
  <si>
    <t>501</t>
  </si>
  <si>
    <t>LEGISLATIVE - SENATE</t>
  </si>
  <si>
    <t>502 / 510</t>
  </si>
  <si>
    <t>LEGISLATIVE - JOINT EXPENSE</t>
  </si>
  <si>
    <t>503</t>
  </si>
  <si>
    <t>LEGISLATIVE - CITIZENS' AIDE</t>
  </si>
  <si>
    <t>504</t>
  </si>
  <si>
    <t>LEGISLATIVE SERVICES AGENCY</t>
  </si>
  <si>
    <t>532</t>
  </si>
  <si>
    <t>MANAGEMENT</t>
  </si>
  <si>
    <t>542/543</t>
  </si>
  <si>
    <t>NATURAL RESOURCES</t>
  </si>
  <si>
    <t>547</t>
  </si>
  <si>
    <t>PAROLE</t>
  </si>
  <si>
    <t>553</t>
  </si>
  <si>
    <t>IOWA PUBLIC EMPLOYMENT RETIREMENT SYSTEM</t>
  </si>
  <si>
    <t>572</t>
  </si>
  <si>
    <t>PUBLIC EMPLOYMENT RELATIONS BOARD</t>
  </si>
  <si>
    <t>582 / 584</t>
  </si>
  <si>
    <t>PUBLIC DEFENSE</t>
  </si>
  <si>
    <t>583</t>
  </si>
  <si>
    <t>PUBLIC DEFENSE - EMERGENCY MANAGEMENT</t>
  </si>
  <si>
    <t>588</t>
  </si>
  <si>
    <t>PUBLIC HEALTH</t>
  </si>
  <si>
    <t>592</t>
  </si>
  <si>
    <t>PUBLIC INFORMATION BOARD</t>
  </si>
  <si>
    <t>595 / 596</t>
  </si>
  <si>
    <t>PUBLIC SAFETY</t>
  </si>
  <si>
    <t>625</t>
  </si>
  <si>
    <t>REVENUE</t>
  </si>
  <si>
    <t>627</t>
  </si>
  <si>
    <t>LOTTERY</t>
  </si>
  <si>
    <t>635</t>
  </si>
  <si>
    <t>SECRETARY OF STATE</t>
  </si>
  <si>
    <t>642</t>
  </si>
  <si>
    <t>GOVERNOR'S OFFICE OF DRUG CONTROL POLICY</t>
  </si>
  <si>
    <t>645 / 646</t>
  </si>
  <si>
    <t>TRANSPORTATION</t>
  </si>
  <si>
    <t>655/656/657</t>
  </si>
  <si>
    <t>TREASURER (exc. AGRICULTURE DEVELOPMENT)</t>
  </si>
  <si>
    <t>LIB</t>
  </si>
  <si>
    <t>STATE LIBRARY</t>
  </si>
  <si>
    <t>670 / 673</t>
  </si>
  <si>
    <t>VETERANS' AFFAIRS / CAPITALS</t>
  </si>
  <si>
    <t>671 / 672</t>
  </si>
  <si>
    <t>VETERANS' HOME / CAPITALS</t>
  </si>
  <si>
    <t>NOT STATE</t>
  </si>
  <si>
    <t>NON STATE GOVERNMENTAL ENTITIES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</si>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</sst>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%"/>
    <numFmt numFmtId="165" formatCode="_(&quot;$&quot;* #,##0.000_);_(&quot;$&quot;* \(#,##0.000\);_(&quot;$&quot;* &quot;-&quot;???_);_(@_)"/>
    <numFmt numFmtId="166" formatCode="_(* #,##0_);_(* \(#,##0\);_(* &quot;-&quot;??_);_(@_)"/>
    <numFmt numFmtId="167" formatCode="&quot;$&quot;#,##0.00"/>
    <numFmt numFmtId="168" formatCode="&quot;$&quot;#,##0"/>
  </numFmts>
  <fonts count="15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3" tint="0.39997558519241921"/>
      <name val="Arial"/>
      <family val="2"/>
    </font>
    <font>
      <sz val="12"/>
      <name val="Times New Roman"/>
      <family val="1"/>
    </font>
    <font>
      <b/>
      <sz val="10"/>
      <color rgb="FFFF0000"/>
      <name val="Arial"/>
      <family val="2"/>
    </font>
    <font>
      <sz val="10"/>
      <name val="Arial"/>
      <family val="2"/>
    </font>
    <font>
      <b/>
      <u val="singleAccounting"/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10"/>
      <color theme="4"/>
      <name val="Arial"/>
      <family val="2"/>
    </font>
    <font>
      <sz val="9"/>
      <name val="Arial"/>
      <family val="2"/>
    </font>
    <font>
      <sz val="10"/>
      <name val="MS Sans Serif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4" fillId="0" borderId="0"/>
    <xf numFmtId="43" fontId="6" fillId="0" borderId="0" applyFont="0" applyFill="0" applyBorder="0" applyAlignment="0" applyProtection="0"/>
    <xf numFmtId="0" fontId="12" fillId="0" borderId="0"/>
  </cellStyleXfs>
  <cellXfs count="47">
    <xf numFmtId="0" fontId="0" fillId="0" borderId="0" xfId="0"/>
    <xf numFmtId="0" fontId="3" fillId="0" borderId="0" xfId="0" applyFont="1"/>
    <xf numFmtId="164" fontId="3" fillId="0" borderId="0" xfId="3" applyNumberFormat="1" applyFont="1" applyFill="1" applyBorder="1" applyAlignment="1">
      <alignment horizontal="left"/>
    </xf>
    <xf numFmtId="0" fontId="5" fillId="0" borderId="0" xfId="0" applyFont="1" applyAlignment="1">
      <alignment horizontal="center"/>
    </xf>
    <xf numFmtId="165" fontId="7" fillId="2" borderId="0" xfId="1" applyNumberFormat="1" applyFont="1" applyFill="1"/>
    <xf numFmtId="0" fontId="6" fillId="0" borderId="0" xfId="3" applyFont="1" applyFill="1" applyAlignment="1">
      <alignment horizontal="center"/>
    </xf>
    <xf numFmtId="0" fontId="3" fillId="0" borderId="0" xfId="0" applyFont="1" applyFill="1" applyAlignment="1">
      <alignment horizontal="left"/>
    </xf>
    <xf numFmtId="0" fontId="3" fillId="0" borderId="0" xfId="3" applyNumberFormat="1" applyFont="1" applyFill="1" applyBorder="1" applyAlignment="1">
      <alignment horizontal="right"/>
    </xf>
    <xf numFmtId="0" fontId="8" fillId="0" borderId="0" xfId="0" applyFont="1" applyFill="1" applyAlignment="1">
      <alignment horizontal="left"/>
    </xf>
    <xf numFmtId="0" fontId="9" fillId="0" borderId="1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left"/>
    </xf>
    <xf numFmtId="0" fontId="10" fillId="0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3" fontId="10" fillId="0" borderId="1" xfId="0" applyNumberFormat="1" applyFont="1" applyBorder="1" applyAlignment="1">
      <alignment horizontal="center" wrapText="1"/>
    </xf>
    <xf numFmtId="49" fontId="6" fillId="0" borderId="2" xfId="0" applyNumberFormat="1" applyFont="1" applyFill="1" applyBorder="1" applyAlignment="1">
      <alignment horizontal="center"/>
    </xf>
    <xf numFmtId="0" fontId="6" fillId="0" borderId="2" xfId="0" applyNumberFormat="1" applyFont="1" applyFill="1" applyBorder="1" applyAlignment="1">
      <alignment horizontal="left"/>
    </xf>
    <xf numFmtId="166" fontId="11" fillId="0" borderId="2" xfId="0" applyNumberFormat="1" applyFont="1" applyFill="1" applyBorder="1" applyAlignment="1">
      <alignment horizontal="center"/>
    </xf>
    <xf numFmtId="44" fontId="1" fillId="0" borderId="2" xfId="2" applyFont="1" applyFill="1" applyBorder="1" applyAlignment="1">
      <alignment horizontal="center"/>
    </xf>
    <xf numFmtId="167" fontId="0" fillId="0" borderId="3" xfId="0" applyNumberFormat="1" applyFill="1" applyBorder="1" applyAlignment="1">
      <alignment horizontal="center"/>
    </xf>
    <xf numFmtId="49" fontId="6" fillId="0" borderId="0" xfId="0" applyNumberFormat="1" applyFont="1" applyFill="1" applyBorder="1" applyAlignment="1">
      <alignment horizontal="center"/>
    </xf>
    <xf numFmtId="0" fontId="6" fillId="0" borderId="0" xfId="0" applyNumberFormat="1" applyFont="1" applyFill="1" applyBorder="1" applyAlignment="1">
      <alignment horizontal="left"/>
    </xf>
    <xf numFmtId="166" fontId="11" fillId="0" borderId="0" xfId="0" applyNumberFormat="1" applyFont="1" applyFill="1" applyAlignment="1">
      <alignment horizontal="center"/>
    </xf>
    <xf numFmtId="44" fontId="1" fillId="0" borderId="0" xfId="2" applyFont="1" applyFill="1" applyAlignment="1">
      <alignment horizontal="center"/>
    </xf>
    <xf numFmtId="167" fontId="0" fillId="0" borderId="0" xfId="0" applyNumberFormat="1" applyFill="1" applyBorder="1" applyAlignment="1">
      <alignment horizontal="center"/>
    </xf>
    <xf numFmtId="166" fontId="11" fillId="0" borderId="0" xfId="0" applyNumberFormat="1" applyFont="1" applyFill="1" applyBorder="1" applyAlignment="1">
      <alignment horizontal="center"/>
    </xf>
    <xf numFmtId="44" fontId="1" fillId="0" borderId="0" xfId="2" applyFont="1" applyFill="1" applyBorder="1" applyAlignment="1">
      <alignment horizontal="center"/>
    </xf>
    <xf numFmtId="167" fontId="0" fillId="0" borderId="2" xfId="0" applyNumberFormat="1" applyFill="1" applyBorder="1" applyAlignment="1">
      <alignment horizontal="center"/>
    </xf>
    <xf numFmtId="49" fontId="6" fillId="0" borderId="0" xfId="0" applyNumberFormat="1" applyFont="1" applyFill="1" applyBorder="1" applyAlignment="1">
      <alignment horizontal="center" wrapText="1"/>
    </xf>
    <xf numFmtId="49" fontId="6" fillId="0" borderId="0" xfId="4" applyNumberFormat="1" applyFont="1" applyFill="1" applyBorder="1" applyAlignment="1">
      <alignment horizontal="center" wrapText="1"/>
    </xf>
    <xf numFmtId="0" fontId="6" fillId="0" borderId="0" xfId="5" quotePrefix="1" applyNumberFormat="1" applyFont="1" applyFill="1" applyBorder="1" applyAlignment="1">
      <alignment horizontal="left" wrapText="1"/>
    </xf>
    <xf numFmtId="0" fontId="11" fillId="0" borderId="2" xfId="4" applyNumberFormat="1" applyFont="1" applyBorder="1" applyAlignment="1">
      <alignment horizontal="left"/>
    </xf>
    <xf numFmtId="0" fontId="11" fillId="0" borderId="0" xfId="4" applyNumberFormat="1" applyFont="1" applyBorder="1" applyAlignment="1">
      <alignment horizontal="left"/>
    </xf>
    <xf numFmtId="0" fontId="6" fillId="0" borderId="2" xfId="5" quotePrefix="1" applyNumberFormat="1" applyFont="1" applyFill="1" applyBorder="1" applyAlignment="1">
      <alignment horizontal="left" wrapText="1"/>
    </xf>
    <xf numFmtId="0" fontId="13" fillId="0" borderId="0" xfId="0" applyNumberFormat="1" applyFont="1" applyFill="1" applyBorder="1" applyAlignment="1">
      <alignment horizontal="left"/>
    </xf>
    <xf numFmtId="49" fontId="6" fillId="0" borderId="2" xfId="4" applyNumberFormat="1" applyFont="1" applyFill="1" applyBorder="1" applyAlignment="1">
      <alignment horizontal="center"/>
    </xf>
    <xf numFmtId="0" fontId="6" fillId="0" borderId="2" xfId="3" applyNumberFormat="1" applyFont="1" applyFill="1" applyBorder="1" applyAlignment="1">
      <alignment horizontal="left"/>
    </xf>
    <xf numFmtId="0" fontId="6" fillId="0" borderId="0" xfId="5" applyNumberFormat="1" applyFont="1" applyFill="1" applyBorder="1" applyAlignment="1">
      <alignment horizontal="left" wrapText="1"/>
    </xf>
    <xf numFmtId="49" fontId="6" fillId="0" borderId="0" xfId="4" applyNumberFormat="1" applyFont="1" applyFill="1" applyBorder="1" applyAlignment="1">
      <alignment horizontal="center"/>
    </xf>
    <xf numFmtId="0" fontId="6" fillId="0" borderId="0" xfId="3" applyNumberFormat="1" applyFont="1" applyFill="1" applyBorder="1" applyAlignment="1">
      <alignment horizontal="left"/>
    </xf>
    <xf numFmtId="49" fontId="6" fillId="0" borderId="0" xfId="4" applyNumberFormat="1" applyFont="1" applyBorder="1" applyAlignment="1">
      <alignment horizontal="center"/>
    </xf>
    <xf numFmtId="0" fontId="6" fillId="0" borderId="0" xfId="4" applyNumberFormat="1" applyFont="1" applyBorder="1" applyAlignment="1">
      <alignment horizontal="left"/>
    </xf>
    <xf numFmtId="166" fontId="6" fillId="0" borderId="0" xfId="0" applyNumberFormat="1" applyFont="1" applyFill="1" applyAlignment="1">
      <alignment horizontal="center"/>
    </xf>
    <xf numFmtId="0" fontId="0" fillId="0" borderId="0" xfId="0" applyFill="1" applyBorder="1" applyAlignment="1">
      <alignment horizontal="center"/>
    </xf>
    <xf numFmtId="0" fontId="14" fillId="0" borderId="0" xfId="0" applyNumberFormat="1" applyFont="1" applyFill="1" applyBorder="1" applyAlignment="1">
      <alignment horizontal="left"/>
    </xf>
    <xf numFmtId="3" fontId="2" fillId="0" borderId="4" xfId="0" applyNumberFormat="1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168" fontId="2" fillId="0" borderId="4" xfId="0" applyNumberFormat="1" applyFont="1" applyFill="1" applyBorder="1" applyAlignment="1">
      <alignment horizontal="center"/>
    </xf>
  </cellXfs>
  <cellStyles count="6">
    <cellStyle name="Comma" xfId="1" builtinId="3"/>
    <cellStyle name="Comma 2" xfId="4" xr:uid="{F766AE39-093B-4C88-AA23-DA068AC87B74}"/>
    <cellStyle name="Currency" xfId="2" builtinId="4"/>
    <cellStyle name="Normal" xfId="0" builtinId="0"/>
    <cellStyle name="Normal_5 qtr fte dept" xfId="3" xr:uid="{88F552FB-0105-4D74-90AD-425F85B3C2BF}"/>
    <cellStyle name="Normal_Combined2" xfId="5" xr:uid="{DEDA53C4-7718-429E-A785-7881E26175D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owa.gov.state.ia.us\data\dasdousers\mjusic\Downloads\FY24%20SAE-%20I3%20utility%20-%20WIP%20-%20FY19%20exp%20rev%20updated%207-27-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 1 - Assumptions"/>
      <sheetName val="Tab 2 - Rate Sheet"/>
      <sheetName val="Tab 3 - Budget "/>
      <sheetName val="Tab 4 - Comparison"/>
      <sheetName val="Tab 5 - Module % Allocation"/>
      <sheetName val="Tab 6 - Divisor Methodology"/>
      <sheetName val="Tab 7 - Agency Impact"/>
      <sheetName val="Financial"/>
      <sheetName val="Data for Pie Charts"/>
      <sheetName val="FY23 to FY24 Compare"/>
      <sheetName val="FY24 eDAS billing"/>
      <sheetName val="F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9">
          <cell r="C9">
            <v>49368.000039702078</v>
          </cell>
        </row>
        <row r="10">
          <cell r="C10">
            <v>0</v>
          </cell>
        </row>
        <row r="11">
          <cell r="C11">
            <v>0</v>
          </cell>
        </row>
        <row r="12">
          <cell r="C12">
            <v>0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79188.5937752061</v>
          </cell>
        </row>
        <row r="24">
          <cell r="C24">
            <v>95133.110659741287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66266.771578004264</v>
          </cell>
        </row>
        <row r="28">
          <cell r="C28">
            <v>3530.7502747882249</v>
          </cell>
        </row>
        <row r="29">
          <cell r="C29">
            <v>24918.009907262229</v>
          </cell>
        </row>
        <row r="30">
          <cell r="C30">
            <v>18577.672489229361</v>
          </cell>
        </row>
        <row r="31">
          <cell r="C31">
            <v>1594.8471627874978</v>
          </cell>
        </row>
        <row r="32">
          <cell r="C32">
            <v>5467.5772378048805</v>
          </cell>
        </row>
        <row r="33">
          <cell r="C33">
            <v>35059.619907712593</v>
          </cell>
        </row>
        <row r="34">
          <cell r="C34">
            <v>0</v>
          </cell>
        </row>
        <row r="35">
          <cell r="C35">
            <v>78922.402296910499</v>
          </cell>
        </row>
        <row r="36">
          <cell r="C36">
            <v>18326.904871854003</v>
          </cell>
        </row>
        <row r="37">
          <cell r="C37">
            <v>3400.226133196612</v>
          </cell>
        </row>
        <row r="38">
          <cell r="C38">
            <v>26534.793627004732</v>
          </cell>
        </row>
        <row r="39">
          <cell r="C39">
            <v>2594.349305521856</v>
          </cell>
        </row>
        <row r="40">
          <cell r="C40">
            <v>17595.526098249698</v>
          </cell>
        </row>
        <row r="41">
          <cell r="C41">
            <v>10056.780944355964</v>
          </cell>
        </row>
        <row r="42">
          <cell r="C42">
            <v>86335.609461783315</v>
          </cell>
        </row>
        <row r="43">
          <cell r="C43">
            <v>67017.352996261048</v>
          </cell>
        </row>
        <row r="44">
          <cell r="C44">
            <v>111950.2381302967</v>
          </cell>
        </row>
        <row r="45">
          <cell r="C45">
            <v>55561.381308625547</v>
          </cell>
        </row>
        <row r="46">
          <cell r="C46">
            <v>54738.871299599406</v>
          </cell>
        </row>
        <row r="47">
          <cell r="C47">
            <v>21626.736140740482</v>
          </cell>
        </row>
        <row r="48">
          <cell r="C48">
            <v>51191.837839093823</v>
          </cell>
        </row>
        <row r="49">
          <cell r="C49">
            <v>46923.561259799353</v>
          </cell>
        </row>
        <row r="50">
          <cell r="C50">
            <v>21273.837414935635</v>
          </cell>
        </row>
        <row r="51">
          <cell r="C51">
            <v>2304.611935698033</v>
          </cell>
        </row>
        <row r="52">
          <cell r="C52">
            <v>58408.037594987538</v>
          </cell>
        </row>
        <row r="53">
          <cell r="C53">
            <v>13272.405205650924</v>
          </cell>
        </row>
        <row r="54">
          <cell r="C54">
            <v>44368.198138765147</v>
          </cell>
        </row>
        <row r="55">
          <cell r="C55">
            <v>26494.884943802281</v>
          </cell>
        </row>
        <row r="56">
          <cell r="C56">
            <v>421068.00731733802</v>
          </cell>
        </row>
        <row r="57">
          <cell r="C57">
            <v>103065.90770606343</v>
          </cell>
        </row>
        <row r="58">
          <cell r="C58">
            <v>15054.164471456759</v>
          </cell>
        </row>
        <row r="59">
          <cell r="C59">
            <v>22598.102267632021</v>
          </cell>
        </row>
        <row r="60">
          <cell r="C60">
            <v>3460.2532787373148</v>
          </cell>
        </row>
        <row r="61">
          <cell r="C61">
            <v>12683.909333479993</v>
          </cell>
        </row>
        <row r="62">
          <cell r="C62">
            <v>313261.26912841527</v>
          </cell>
        </row>
        <row r="63">
          <cell r="C63">
            <v>22326.226109691441</v>
          </cell>
        </row>
        <row r="64">
          <cell r="C64">
            <v>5961.2625398434348</v>
          </cell>
        </row>
        <row r="65">
          <cell r="C65">
            <v>23229.703715122421</v>
          </cell>
        </row>
        <row r="66">
          <cell r="C66">
            <v>73581.1717775406</v>
          </cell>
        </row>
        <row r="67">
          <cell r="C67">
            <v>480456.07917295879</v>
          </cell>
        </row>
        <row r="68">
          <cell r="C68">
            <v>42097.387792971567</v>
          </cell>
        </row>
        <row r="69">
          <cell r="C69">
            <v>29774.285843942118</v>
          </cell>
        </row>
        <row r="70">
          <cell r="C70">
            <v>34908.429956215776</v>
          </cell>
        </row>
        <row r="71">
          <cell r="C71">
            <v>42385.958455826752</v>
          </cell>
        </row>
        <row r="72">
          <cell r="C72">
            <v>135938.31223916571</v>
          </cell>
        </row>
        <row r="73">
          <cell r="C73">
            <v>119791.1352725496</v>
          </cell>
        </row>
        <row r="74">
          <cell r="C74">
            <v>1176113.67011608</v>
          </cell>
        </row>
        <row r="75">
          <cell r="C75">
            <v>60639.731173294953</v>
          </cell>
        </row>
        <row r="76">
          <cell r="C76">
            <v>53836.77394770633</v>
          </cell>
        </row>
        <row r="77">
          <cell r="C77">
            <v>15271.141988667387</v>
          </cell>
        </row>
        <row r="78">
          <cell r="C78">
            <v>413340.64047414117</v>
          </cell>
        </row>
        <row r="79">
          <cell r="C79">
            <v>6696.0312346257533</v>
          </cell>
        </row>
        <row r="80">
          <cell r="C80">
            <v>31108.120847454404</v>
          </cell>
        </row>
        <row r="81">
          <cell r="C81">
            <v>20117.732286751969</v>
          </cell>
        </row>
        <row r="82">
          <cell r="C82">
            <v>4614.2025220285796</v>
          </cell>
        </row>
        <row r="83">
          <cell r="C83">
            <v>3645.3439168478958</v>
          </cell>
        </row>
        <row r="84">
          <cell r="C84">
            <v>20441.834642194885</v>
          </cell>
        </row>
        <row r="85">
          <cell r="C85">
            <v>76066.417958817532</v>
          </cell>
        </row>
        <row r="86">
          <cell r="C86">
            <v>240490.6527681821</v>
          </cell>
        </row>
        <row r="87">
          <cell r="C87">
            <v>3096.7525940500755</v>
          </cell>
        </row>
        <row r="88">
          <cell r="C88">
            <v>624957.15153919731</v>
          </cell>
        </row>
        <row r="89">
          <cell r="C89">
            <v>2244.3449662847324</v>
          </cell>
        </row>
        <row r="90">
          <cell r="C90">
            <v>63484.922975831803</v>
          </cell>
        </row>
        <row r="91">
          <cell r="C91">
            <v>30747.166069867439</v>
          </cell>
        </row>
        <row r="92">
          <cell r="C92">
            <v>140508.26969161717</v>
          </cell>
        </row>
        <row r="93">
          <cell r="C93">
            <v>710.58805707168449</v>
          </cell>
        </row>
        <row r="94">
          <cell r="C94">
            <v>216250.16502146411</v>
          </cell>
        </row>
        <row r="95">
          <cell r="C95">
            <v>570806.61799830012</v>
          </cell>
        </row>
        <row r="96">
          <cell r="C96">
            <v>94310.683239627571</v>
          </cell>
        </row>
        <row r="97">
          <cell r="C97">
            <v>7481.7545874166308</v>
          </cell>
        </row>
        <row r="98">
          <cell r="C98">
            <v>1512.8800095961869</v>
          </cell>
        </row>
        <row r="99">
          <cell r="C99">
            <v>1095003.1687451384</v>
          </cell>
        </row>
        <row r="100">
          <cell r="C100">
            <v>1602.5419650476151</v>
          </cell>
        </row>
        <row r="101">
          <cell r="C101">
            <v>493378.26924657635</v>
          </cell>
        </row>
        <row r="103">
          <cell r="C103">
            <v>4135.5824042487557</v>
          </cell>
        </row>
        <row r="104">
          <cell r="C104">
            <v>169305.78065354971</v>
          </cell>
        </row>
      </sheetData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0C8FDB-DDF1-4309-8F02-D2D8A7DAEDB2}">
  <sheetPr>
    <pageSetUpPr fitToPage="1"/>
  </sheetPr>
  <dimension ref="A1:E101"/>
  <sheetViews>
    <sheetView tabSelected="1" workbookViewId="0">
      <pane ySplit="3" topLeftCell="A4" activePane="bottomLeft" state="frozen"/>
      <selection pane="bottomLeft" activeCell="I25" sqref="I25"/>
    </sheetView>
  </sheetViews>
  <sheetFormatPr defaultRowHeight="12.75" x14ac:dyDescent="0.2"/>
  <cols>
    <col min="1" max="1" width="31" customWidth="1"/>
    <col min="2" max="2" width="58.7109375" bestFit="1" customWidth="1"/>
    <col min="3" max="3" width="10.5703125" customWidth="1"/>
    <col min="5" max="5" width="13.42578125" customWidth="1"/>
  </cols>
  <sheetData>
    <row r="1" spans="1:5" ht="15" x14ac:dyDescent="0.35">
      <c r="A1" s="1" t="s">
        <v>0</v>
      </c>
      <c r="B1" s="2"/>
      <c r="C1" s="3"/>
      <c r="D1" s="4"/>
      <c r="E1" s="5"/>
    </row>
    <row r="2" spans="1:5" x14ac:dyDescent="0.2">
      <c r="A2" s="6" t="s">
        <v>1</v>
      </c>
      <c r="B2" s="7">
        <v>3999</v>
      </c>
      <c r="C2" s="8"/>
      <c r="D2" s="5"/>
      <c r="E2" s="5"/>
    </row>
    <row r="3" spans="1:5" ht="51.75" thickBot="1" x14ac:dyDescent="0.25">
      <c r="A3" s="9" t="s">
        <v>2</v>
      </c>
      <c r="B3" s="10" t="s">
        <v>3</v>
      </c>
      <c r="C3" s="11" t="s">
        <v>4</v>
      </c>
      <c r="D3" s="12" t="s">
        <v>5</v>
      </c>
      <c r="E3" s="13" t="s">
        <v>6</v>
      </c>
    </row>
    <row r="4" spans="1:5" ht="15" x14ac:dyDescent="0.25">
      <c r="A4" s="14" t="s">
        <v>7</v>
      </c>
      <c r="B4" s="15" t="s">
        <v>8</v>
      </c>
      <c r="C4" s="16">
        <v>0</v>
      </c>
      <c r="D4" s="17">
        <v>0</v>
      </c>
      <c r="E4" s="18">
        <f>+'[1]FY23 to FY24 Compare'!C9</f>
        <v>49368.000039702078</v>
      </c>
    </row>
    <row r="5" spans="1:5" ht="15" x14ac:dyDescent="0.25">
      <c r="A5" s="19" t="s">
        <v>9</v>
      </c>
      <c r="B5" s="20" t="s">
        <v>10</v>
      </c>
      <c r="C5" s="21">
        <v>0</v>
      </c>
      <c r="D5" s="22">
        <v>0</v>
      </c>
      <c r="E5" s="23">
        <f>+'[1]FY23 to FY24 Compare'!C10</f>
        <v>0</v>
      </c>
    </row>
    <row r="6" spans="1:5" ht="15" x14ac:dyDescent="0.25">
      <c r="A6" s="19" t="s">
        <v>11</v>
      </c>
      <c r="B6" s="20" t="s">
        <v>12</v>
      </c>
      <c r="C6" s="21">
        <v>0</v>
      </c>
      <c r="D6" s="22">
        <v>0</v>
      </c>
      <c r="E6" s="23">
        <f>+'[1]FY23 to FY24 Compare'!C11</f>
        <v>0</v>
      </c>
    </row>
    <row r="7" spans="1:5" ht="15" x14ac:dyDescent="0.25">
      <c r="A7" s="19" t="s">
        <v>13</v>
      </c>
      <c r="B7" s="20" t="s">
        <v>14</v>
      </c>
      <c r="C7" s="21">
        <v>0</v>
      </c>
      <c r="D7" s="22">
        <v>0</v>
      </c>
      <c r="E7" s="23">
        <f>+'[1]FY23 to FY24 Compare'!C12</f>
        <v>0</v>
      </c>
    </row>
    <row r="8" spans="1:5" ht="15" x14ac:dyDescent="0.25">
      <c r="A8" s="19" t="s">
        <v>15</v>
      </c>
      <c r="B8" s="20" t="s">
        <v>16</v>
      </c>
      <c r="C8" s="21">
        <v>0</v>
      </c>
      <c r="D8" s="22">
        <v>0</v>
      </c>
      <c r="E8" s="23">
        <f>+'[1]FY23 to FY24 Compare'!C13</f>
        <v>0</v>
      </c>
    </row>
    <row r="9" spans="1:5" ht="15" x14ac:dyDescent="0.25">
      <c r="A9" s="19" t="s">
        <v>17</v>
      </c>
      <c r="B9" s="20" t="s">
        <v>18</v>
      </c>
      <c r="C9" s="24">
        <v>0</v>
      </c>
      <c r="D9" s="25">
        <v>0</v>
      </c>
      <c r="E9" s="23">
        <f>+'[1]FY23 to FY24 Compare'!C14</f>
        <v>0</v>
      </c>
    </row>
    <row r="10" spans="1:5" ht="15" x14ac:dyDescent="0.25">
      <c r="A10" s="19" t="s">
        <v>19</v>
      </c>
      <c r="B10" s="20" t="s">
        <v>20</v>
      </c>
      <c r="C10" s="21">
        <v>0</v>
      </c>
      <c r="D10" s="22">
        <v>0</v>
      </c>
      <c r="E10" s="23">
        <f>+'[1]FY23 to FY24 Compare'!C15</f>
        <v>0</v>
      </c>
    </row>
    <row r="11" spans="1:5" ht="15" x14ac:dyDescent="0.25">
      <c r="A11" s="19" t="s">
        <v>21</v>
      </c>
      <c r="B11" s="20" t="s">
        <v>22</v>
      </c>
      <c r="C11" s="21">
        <v>0</v>
      </c>
      <c r="D11" s="22">
        <v>0</v>
      </c>
      <c r="E11" s="23">
        <f>+'[1]FY23 to FY24 Compare'!C16</f>
        <v>0</v>
      </c>
    </row>
    <row r="12" spans="1:5" ht="15" x14ac:dyDescent="0.25">
      <c r="A12" s="19" t="s">
        <v>23</v>
      </c>
      <c r="B12" s="20" t="s">
        <v>24</v>
      </c>
      <c r="C12" s="21">
        <v>0</v>
      </c>
      <c r="D12" s="22">
        <v>0</v>
      </c>
      <c r="E12" s="23">
        <f>+'[1]FY23 to FY24 Compare'!C17</f>
        <v>0</v>
      </c>
    </row>
    <row r="13" spans="1:5" ht="15" x14ac:dyDescent="0.25">
      <c r="A13" s="19" t="s">
        <v>25</v>
      </c>
      <c r="B13" s="20" t="s">
        <v>26</v>
      </c>
      <c r="C13" s="21">
        <v>0</v>
      </c>
      <c r="D13" s="22">
        <v>0</v>
      </c>
      <c r="E13" s="23">
        <f>+'[1]FY23 to FY24 Compare'!C18</f>
        <v>0</v>
      </c>
    </row>
    <row r="14" spans="1:5" ht="15" x14ac:dyDescent="0.25">
      <c r="A14" s="19" t="s">
        <v>27</v>
      </c>
      <c r="B14" s="20" t="s">
        <v>28</v>
      </c>
      <c r="C14" s="21">
        <v>0</v>
      </c>
      <c r="D14" s="22">
        <v>0</v>
      </c>
      <c r="E14" s="23">
        <f>+'[1]FY23 to FY24 Compare'!C19</f>
        <v>0</v>
      </c>
    </row>
    <row r="15" spans="1:5" ht="15" x14ac:dyDescent="0.25">
      <c r="A15" s="19" t="s">
        <v>29</v>
      </c>
      <c r="B15" s="20" t="s">
        <v>30</v>
      </c>
      <c r="C15" s="21">
        <v>0</v>
      </c>
      <c r="D15" s="22">
        <v>0</v>
      </c>
      <c r="E15" s="23">
        <f>+'[1]FY23 to FY24 Compare'!C20</f>
        <v>0</v>
      </c>
    </row>
    <row r="16" spans="1:5" ht="15" x14ac:dyDescent="0.25">
      <c r="A16" s="19" t="s">
        <v>31</v>
      </c>
      <c r="B16" s="20" t="s">
        <v>32</v>
      </c>
      <c r="C16" s="21">
        <v>0</v>
      </c>
      <c r="D16" s="22">
        <v>0</v>
      </c>
      <c r="E16" s="23">
        <f>+'[1]FY23 to FY24 Compare'!C21</f>
        <v>0</v>
      </c>
    </row>
    <row r="17" spans="1:5" ht="15" x14ac:dyDescent="0.25">
      <c r="A17" s="14" t="s">
        <v>33</v>
      </c>
      <c r="B17" s="15" t="s">
        <v>34</v>
      </c>
      <c r="C17" s="16">
        <v>0</v>
      </c>
      <c r="D17" s="17">
        <v>0</v>
      </c>
      <c r="E17" s="26">
        <f>+'[1]FY23 to FY24 Compare'!C22</f>
        <v>0</v>
      </c>
    </row>
    <row r="18" spans="1:5" ht="15" x14ac:dyDescent="0.25">
      <c r="A18" s="27" t="s">
        <v>35</v>
      </c>
      <c r="B18" s="20" t="s">
        <v>36</v>
      </c>
      <c r="C18" s="21">
        <v>0</v>
      </c>
      <c r="D18" s="22">
        <v>0</v>
      </c>
      <c r="E18" s="23">
        <f>+'[1]FY23 to FY24 Compare'!C23</f>
        <v>79188.5937752061</v>
      </c>
    </row>
    <row r="19" spans="1:5" ht="15" x14ac:dyDescent="0.25">
      <c r="A19" s="28" t="s">
        <v>37</v>
      </c>
      <c r="B19" s="20" t="s">
        <v>38</v>
      </c>
      <c r="C19" s="21">
        <v>0</v>
      </c>
      <c r="D19" s="22">
        <v>0</v>
      </c>
      <c r="E19" s="23">
        <f>+'[1]FY23 to FY24 Compare'!C24</f>
        <v>95133.110659741287</v>
      </c>
    </row>
    <row r="20" spans="1:5" ht="15" x14ac:dyDescent="0.25">
      <c r="A20" s="19" t="s">
        <v>39</v>
      </c>
      <c r="B20" s="20" t="s">
        <v>40</v>
      </c>
      <c r="C20" s="21">
        <v>0</v>
      </c>
      <c r="D20" s="22">
        <v>0</v>
      </c>
      <c r="E20" s="23">
        <f>+'[1]FY23 to FY24 Compare'!C25</f>
        <v>0</v>
      </c>
    </row>
    <row r="21" spans="1:5" ht="15" x14ac:dyDescent="0.25">
      <c r="A21" s="19" t="s">
        <v>41</v>
      </c>
      <c r="B21" s="20" t="s">
        <v>42</v>
      </c>
      <c r="C21" s="21">
        <v>0</v>
      </c>
      <c r="D21" s="22">
        <v>0</v>
      </c>
      <c r="E21" s="23">
        <f>+'[1]FY23 to FY24 Compare'!C26</f>
        <v>0</v>
      </c>
    </row>
    <row r="22" spans="1:5" ht="15" x14ac:dyDescent="0.25">
      <c r="A22" s="19" t="s">
        <v>43</v>
      </c>
      <c r="B22" s="20" t="s">
        <v>44</v>
      </c>
      <c r="C22" s="21">
        <v>0</v>
      </c>
      <c r="D22" s="22">
        <v>0</v>
      </c>
      <c r="E22" s="23">
        <f>+'[1]FY23 to FY24 Compare'!C27</f>
        <v>66266.771578004264</v>
      </c>
    </row>
    <row r="23" spans="1:5" ht="15" x14ac:dyDescent="0.25">
      <c r="A23" s="19" t="s">
        <v>45</v>
      </c>
      <c r="B23" s="20" t="s">
        <v>46</v>
      </c>
      <c r="C23" s="21">
        <v>0</v>
      </c>
      <c r="D23" s="22">
        <v>0</v>
      </c>
      <c r="E23" s="23">
        <f>+'[1]FY23 to FY24 Compare'!C28</f>
        <v>3530.7502747882249</v>
      </c>
    </row>
    <row r="24" spans="1:5" ht="15" x14ac:dyDescent="0.25">
      <c r="A24" s="19" t="s">
        <v>47</v>
      </c>
      <c r="B24" s="29" t="s">
        <v>48</v>
      </c>
      <c r="C24" s="21">
        <v>0</v>
      </c>
      <c r="D24" s="22">
        <v>0</v>
      </c>
      <c r="E24" s="23">
        <f>+'[1]FY23 to FY24 Compare'!C29</f>
        <v>24918.009907262229</v>
      </c>
    </row>
    <row r="25" spans="1:5" ht="15" x14ac:dyDescent="0.25">
      <c r="A25" s="19" t="s">
        <v>49</v>
      </c>
      <c r="B25" s="29" t="s">
        <v>50</v>
      </c>
      <c r="C25" s="21">
        <v>0</v>
      </c>
      <c r="D25" s="22">
        <v>0</v>
      </c>
      <c r="E25" s="23">
        <f>+'[1]FY23 to FY24 Compare'!C30</f>
        <v>18577.672489229361</v>
      </c>
    </row>
    <row r="26" spans="1:5" ht="15" x14ac:dyDescent="0.25">
      <c r="A26" s="19" t="s">
        <v>51</v>
      </c>
      <c r="B26" s="29" t="s">
        <v>52</v>
      </c>
      <c r="C26" s="21">
        <v>0</v>
      </c>
      <c r="D26" s="22">
        <v>0</v>
      </c>
      <c r="E26" s="23">
        <f>+'[1]FY23 to FY24 Compare'!C31</f>
        <v>1594.8471627874978</v>
      </c>
    </row>
    <row r="27" spans="1:5" ht="15" x14ac:dyDescent="0.25">
      <c r="A27" s="19" t="s">
        <v>53</v>
      </c>
      <c r="B27" s="20" t="s">
        <v>54</v>
      </c>
      <c r="C27" s="21">
        <v>0</v>
      </c>
      <c r="D27" s="22">
        <v>0</v>
      </c>
      <c r="E27" s="23">
        <f>+'[1]FY23 to FY24 Compare'!C32</f>
        <v>5467.5772378048805</v>
      </c>
    </row>
    <row r="28" spans="1:5" ht="15" x14ac:dyDescent="0.25">
      <c r="A28" s="14" t="s">
        <v>55</v>
      </c>
      <c r="B28" s="30" t="s">
        <v>56</v>
      </c>
      <c r="C28" s="16">
        <v>0</v>
      </c>
      <c r="D28" s="17">
        <v>0</v>
      </c>
      <c r="E28" s="26">
        <f>+'[1]FY23 to FY24 Compare'!C33</f>
        <v>35059.619907712593</v>
      </c>
    </row>
    <row r="29" spans="1:5" ht="15" x14ac:dyDescent="0.25">
      <c r="A29" s="19" t="s">
        <v>57</v>
      </c>
      <c r="B29" s="31" t="s">
        <v>58</v>
      </c>
      <c r="C29" s="24">
        <v>0</v>
      </c>
      <c r="D29" s="22">
        <v>0</v>
      </c>
      <c r="E29" s="23">
        <f>+'[1]FY23 to FY24 Compare'!C34</f>
        <v>0</v>
      </c>
    </row>
    <row r="30" spans="1:5" ht="15" x14ac:dyDescent="0.25">
      <c r="A30" s="19" t="s">
        <v>59</v>
      </c>
      <c r="B30" s="20" t="s">
        <v>60</v>
      </c>
      <c r="C30" s="21">
        <v>0</v>
      </c>
      <c r="D30" s="22">
        <v>0</v>
      </c>
      <c r="E30" s="23">
        <f>+'[1]FY23 to FY24 Compare'!C35</f>
        <v>78922.402296910499</v>
      </c>
    </row>
    <row r="31" spans="1:5" ht="15" x14ac:dyDescent="0.25">
      <c r="A31" s="19" t="s">
        <v>61</v>
      </c>
      <c r="B31" s="29" t="s">
        <v>62</v>
      </c>
      <c r="C31" s="21">
        <v>0</v>
      </c>
      <c r="D31" s="22">
        <v>0</v>
      </c>
      <c r="E31" s="23">
        <f>+'[1]FY23 to FY24 Compare'!C36</f>
        <v>18326.904871854003</v>
      </c>
    </row>
    <row r="32" spans="1:5" ht="15" x14ac:dyDescent="0.25">
      <c r="A32" s="19" t="s">
        <v>63</v>
      </c>
      <c r="B32" s="29" t="s">
        <v>64</v>
      </c>
      <c r="C32" s="21">
        <v>0</v>
      </c>
      <c r="D32" s="22">
        <v>0</v>
      </c>
      <c r="E32" s="23">
        <f>+'[1]FY23 to FY24 Compare'!C37</f>
        <v>3400.226133196612</v>
      </c>
    </row>
    <row r="33" spans="1:5" ht="15" x14ac:dyDescent="0.25">
      <c r="A33" s="19" t="s">
        <v>65</v>
      </c>
      <c r="B33" s="29" t="s">
        <v>66</v>
      </c>
      <c r="C33" s="21">
        <v>0</v>
      </c>
      <c r="D33" s="22">
        <v>0</v>
      </c>
      <c r="E33" s="23">
        <f>+'[1]FY23 to FY24 Compare'!C38</f>
        <v>26534.793627004732</v>
      </c>
    </row>
    <row r="34" spans="1:5" ht="15" x14ac:dyDescent="0.25">
      <c r="A34" s="19" t="s">
        <v>67</v>
      </c>
      <c r="B34" s="29" t="s">
        <v>68</v>
      </c>
      <c r="C34" s="21">
        <v>0</v>
      </c>
      <c r="D34" s="22">
        <v>0</v>
      </c>
      <c r="E34" s="23">
        <f>+'[1]FY23 to FY24 Compare'!C39</f>
        <v>2594.349305521856</v>
      </c>
    </row>
    <row r="35" spans="1:5" ht="15" x14ac:dyDescent="0.25">
      <c r="A35" s="14" t="s">
        <v>69</v>
      </c>
      <c r="B35" s="32" t="s">
        <v>70</v>
      </c>
      <c r="C35" s="16">
        <v>0</v>
      </c>
      <c r="D35" s="17">
        <v>0</v>
      </c>
      <c r="E35" s="26">
        <f>+'[1]FY23 to FY24 Compare'!C40</f>
        <v>17595.526098249698</v>
      </c>
    </row>
    <row r="36" spans="1:5" ht="15" x14ac:dyDescent="0.25">
      <c r="A36" s="19" t="s">
        <v>71</v>
      </c>
      <c r="B36" s="20" t="s">
        <v>72</v>
      </c>
      <c r="C36" s="21">
        <v>0</v>
      </c>
      <c r="D36" s="22">
        <v>0</v>
      </c>
      <c r="E36" s="23">
        <f>+'[1]FY23 to FY24 Compare'!C41</f>
        <v>10056.780944355964</v>
      </c>
    </row>
    <row r="37" spans="1:5" ht="15" x14ac:dyDescent="0.25">
      <c r="A37" s="19" t="s">
        <v>73</v>
      </c>
      <c r="B37" s="20" t="s">
        <v>74</v>
      </c>
      <c r="C37" s="21">
        <v>0</v>
      </c>
      <c r="D37" s="22">
        <v>0</v>
      </c>
      <c r="E37" s="23">
        <f>+'[1]FY23 to FY24 Compare'!C42</f>
        <v>86335.609461783315</v>
      </c>
    </row>
    <row r="38" spans="1:5" ht="15" x14ac:dyDescent="0.25">
      <c r="A38" s="19" t="s">
        <v>75</v>
      </c>
      <c r="B38" s="20" t="s">
        <v>76</v>
      </c>
      <c r="C38" s="21">
        <v>0</v>
      </c>
      <c r="D38" s="22">
        <v>0</v>
      </c>
      <c r="E38" s="23">
        <f>+'[1]FY23 to FY24 Compare'!C43</f>
        <v>67017.352996261048</v>
      </c>
    </row>
    <row r="39" spans="1:5" ht="15" x14ac:dyDescent="0.25">
      <c r="A39" s="19" t="s">
        <v>77</v>
      </c>
      <c r="B39" s="20" t="s">
        <v>78</v>
      </c>
      <c r="C39" s="21">
        <v>0</v>
      </c>
      <c r="D39" s="22">
        <v>0</v>
      </c>
      <c r="E39" s="23">
        <f>+'[1]FY23 to FY24 Compare'!C44</f>
        <v>111950.2381302967</v>
      </c>
    </row>
    <row r="40" spans="1:5" ht="15" x14ac:dyDescent="0.25">
      <c r="A40" s="19" t="s">
        <v>79</v>
      </c>
      <c r="B40" s="20" t="s">
        <v>80</v>
      </c>
      <c r="C40" s="21">
        <v>0</v>
      </c>
      <c r="D40" s="22">
        <v>0</v>
      </c>
      <c r="E40" s="23">
        <f>+'[1]FY23 to FY24 Compare'!C45</f>
        <v>55561.381308625547</v>
      </c>
    </row>
    <row r="41" spans="1:5" ht="15" x14ac:dyDescent="0.25">
      <c r="A41" s="19" t="s">
        <v>81</v>
      </c>
      <c r="B41" s="20" t="s">
        <v>82</v>
      </c>
      <c r="C41" s="21">
        <v>0</v>
      </c>
      <c r="D41" s="22">
        <v>0</v>
      </c>
      <c r="E41" s="23">
        <f>+'[1]FY23 to FY24 Compare'!C46</f>
        <v>54738.871299599406</v>
      </c>
    </row>
    <row r="42" spans="1:5" ht="15" x14ac:dyDescent="0.25">
      <c r="A42" s="19" t="s">
        <v>83</v>
      </c>
      <c r="B42" s="20" t="s">
        <v>84</v>
      </c>
      <c r="C42" s="21">
        <v>0</v>
      </c>
      <c r="D42" s="22">
        <v>0</v>
      </c>
      <c r="E42" s="23">
        <f>+'[1]FY23 to FY24 Compare'!C47</f>
        <v>21626.736140740482</v>
      </c>
    </row>
    <row r="43" spans="1:5" ht="15" x14ac:dyDescent="0.25">
      <c r="A43" s="19" t="s">
        <v>85</v>
      </c>
      <c r="B43" s="20" t="s">
        <v>86</v>
      </c>
      <c r="C43" s="21">
        <v>0</v>
      </c>
      <c r="D43" s="22">
        <v>0</v>
      </c>
      <c r="E43" s="23">
        <f>+'[1]FY23 to FY24 Compare'!C48</f>
        <v>51191.837839093823</v>
      </c>
    </row>
    <row r="44" spans="1:5" ht="15" x14ac:dyDescent="0.25">
      <c r="A44" s="19" t="s">
        <v>87</v>
      </c>
      <c r="B44" s="20" t="s">
        <v>88</v>
      </c>
      <c r="C44" s="21">
        <v>0</v>
      </c>
      <c r="D44" s="22">
        <v>0</v>
      </c>
      <c r="E44" s="23">
        <f>+'[1]FY23 to FY24 Compare'!C49</f>
        <v>46923.561259799353</v>
      </c>
    </row>
    <row r="45" spans="1:5" ht="15" x14ac:dyDescent="0.25">
      <c r="A45" s="19" t="s">
        <v>89</v>
      </c>
      <c r="B45" s="20" t="s">
        <v>90</v>
      </c>
      <c r="C45" s="21">
        <v>0</v>
      </c>
      <c r="D45" s="22">
        <v>0</v>
      </c>
      <c r="E45" s="23">
        <f>+'[1]FY23 to FY24 Compare'!C50</f>
        <v>21273.837414935635</v>
      </c>
    </row>
    <row r="46" spans="1:5" ht="15" x14ac:dyDescent="0.25">
      <c r="A46" s="19" t="s">
        <v>91</v>
      </c>
      <c r="B46" s="20" t="s">
        <v>92</v>
      </c>
      <c r="C46" s="21">
        <v>0</v>
      </c>
      <c r="D46" s="22">
        <v>0</v>
      </c>
      <c r="E46" s="23">
        <f>+'[1]FY23 to FY24 Compare'!C51</f>
        <v>2304.611935698033</v>
      </c>
    </row>
    <row r="47" spans="1:5" ht="15" x14ac:dyDescent="0.25">
      <c r="A47" s="14" t="s">
        <v>93</v>
      </c>
      <c r="B47" s="15" t="s">
        <v>94</v>
      </c>
      <c r="C47" s="16">
        <v>0</v>
      </c>
      <c r="D47" s="17">
        <v>0</v>
      </c>
      <c r="E47" s="26">
        <f>+'[1]FY23 to FY24 Compare'!C52</f>
        <v>58408.037594987538</v>
      </c>
    </row>
    <row r="48" spans="1:5" ht="15" x14ac:dyDescent="0.25">
      <c r="A48" s="27" t="s">
        <v>95</v>
      </c>
      <c r="B48" s="20" t="s">
        <v>96</v>
      </c>
      <c r="C48" s="21">
        <v>0</v>
      </c>
      <c r="D48" s="22">
        <v>0</v>
      </c>
      <c r="E48" s="23">
        <f>+'[1]FY23 to FY24 Compare'!C53</f>
        <v>13272.405205650924</v>
      </c>
    </row>
    <row r="49" spans="1:5" ht="15" x14ac:dyDescent="0.25">
      <c r="A49" s="27" t="s">
        <v>97</v>
      </c>
      <c r="B49" s="20" t="s">
        <v>98</v>
      </c>
      <c r="C49" s="21">
        <v>0</v>
      </c>
      <c r="D49" s="22">
        <v>0</v>
      </c>
      <c r="E49" s="23">
        <f>+'[1]FY23 to FY24 Compare'!C54</f>
        <v>44368.198138765147</v>
      </c>
    </row>
    <row r="50" spans="1:5" ht="15" x14ac:dyDescent="0.25">
      <c r="A50" s="19" t="s">
        <v>99</v>
      </c>
      <c r="B50" s="20" t="s">
        <v>100</v>
      </c>
      <c r="C50" s="21">
        <v>0</v>
      </c>
      <c r="D50" s="22">
        <v>0</v>
      </c>
      <c r="E50" s="23">
        <f>+'[1]FY23 to FY24 Compare'!C55</f>
        <v>26494.884943802281</v>
      </c>
    </row>
    <row r="51" spans="1:5" ht="15" x14ac:dyDescent="0.25">
      <c r="A51" s="19" t="s">
        <v>101</v>
      </c>
      <c r="B51" s="20" t="s">
        <v>102</v>
      </c>
      <c r="C51" s="21">
        <v>0</v>
      </c>
      <c r="D51" s="22">
        <v>0</v>
      </c>
      <c r="E51" s="23">
        <f>+'[1]FY23 to FY24 Compare'!C56</f>
        <v>421068.00731733802</v>
      </c>
    </row>
    <row r="52" spans="1:5" ht="15" x14ac:dyDescent="0.25">
      <c r="A52" s="27" t="s">
        <v>103</v>
      </c>
      <c r="B52" s="20" t="s">
        <v>104</v>
      </c>
      <c r="C52" s="21">
        <v>0</v>
      </c>
      <c r="D52" s="22">
        <v>0</v>
      </c>
      <c r="E52" s="23">
        <f>+'[1]FY23 to FY24 Compare'!C57</f>
        <v>103065.90770606343</v>
      </c>
    </row>
    <row r="53" spans="1:5" ht="15" x14ac:dyDescent="0.25">
      <c r="A53" s="19" t="s">
        <v>105</v>
      </c>
      <c r="B53" s="20" t="s">
        <v>106</v>
      </c>
      <c r="C53" s="21">
        <v>0</v>
      </c>
      <c r="D53" s="22">
        <v>0</v>
      </c>
      <c r="E53" s="23">
        <f>+'[1]FY23 to FY24 Compare'!C58</f>
        <v>15054.164471456759</v>
      </c>
    </row>
    <row r="54" spans="1:5" ht="15" x14ac:dyDescent="0.25">
      <c r="A54" s="19" t="s">
        <v>107</v>
      </c>
      <c r="B54" s="20" t="s">
        <v>108</v>
      </c>
      <c r="C54" s="21">
        <v>0</v>
      </c>
      <c r="D54" s="22">
        <v>0</v>
      </c>
      <c r="E54" s="23">
        <f>+'[1]FY23 to FY24 Compare'!C59</f>
        <v>22598.102267632021</v>
      </c>
    </row>
    <row r="55" spans="1:5" ht="15" x14ac:dyDescent="0.25">
      <c r="A55" s="19" t="s">
        <v>109</v>
      </c>
      <c r="B55" s="20" t="s">
        <v>110</v>
      </c>
      <c r="C55" s="21">
        <v>0</v>
      </c>
      <c r="D55" s="22">
        <v>0</v>
      </c>
      <c r="E55" s="23">
        <f>+'[1]FY23 to FY24 Compare'!C60</f>
        <v>3460.2532787373148</v>
      </c>
    </row>
    <row r="56" spans="1:5" ht="15" x14ac:dyDescent="0.25">
      <c r="A56" s="19" t="s">
        <v>111</v>
      </c>
      <c r="B56" s="20" t="s">
        <v>112</v>
      </c>
      <c r="C56" s="21">
        <v>0</v>
      </c>
      <c r="D56" s="22">
        <v>0</v>
      </c>
      <c r="E56" s="23">
        <f>+'[1]FY23 to FY24 Compare'!C61</f>
        <v>12683.909333479993</v>
      </c>
    </row>
    <row r="57" spans="1:5" ht="15" x14ac:dyDescent="0.25">
      <c r="A57" s="19" t="s">
        <v>113</v>
      </c>
      <c r="B57" s="20" t="s">
        <v>114</v>
      </c>
      <c r="C57" s="21">
        <v>0</v>
      </c>
      <c r="D57" s="22">
        <v>0</v>
      </c>
      <c r="E57" s="23">
        <f>+'[1]FY23 to FY24 Compare'!C62</f>
        <v>313261.26912841527</v>
      </c>
    </row>
    <row r="58" spans="1:5" ht="15" x14ac:dyDescent="0.25">
      <c r="A58" s="19" t="s">
        <v>115</v>
      </c>
      <c r="B58" s="20" t="s">
        <v>116</v>
      </c>
      <c r="C58" s="21">
        <v>0</v>
      </c>
      <c r="D58" s="22">
        <v>0</v>
      </c>
      <c r="E58" s="23">
        <f>+'[1]FY23 to FY24 Compare'!C63</f>
        <v>22326.226109691441</v>
      </c>
    </row>
    <row r="59" spans="1:5" ht="15" x14ac:dyDescent="0.25">
      <c r="A59" s="19" t="s">
        <v>117</v>
      </c>
      <c r="B59" s="20" t="s">
        <v>118</v>
      </c>
      <c r="C59" s="21">
        <v>0</v>
      </c>
      <c r="D59" s="22">
        <v>0</v>
      </c>
      <c r="E59" s="23">
        <f>+'[1]FY23 to FY24 Compare'!C64</f>
        <v>5961.2625398434348</v>
      </c>
    </row>
    <row r="60" spans="1:5" ht="15" x14ac:dyDescent="0.25">
      <c r="A60" s="14" t="s">
        <v>119</v>
      </c>
      <c r="B60" s="15" t="s">
        <v>120</v>
      </c>
      <c r="C60" s="16">
        <v>0</v>
      </c>
      <c r="D60" s="17">
        <v>0</v>
      </c>
      <c r="E60" s="26">
        <f>+'[1]FY23 to FY24 Compare'!C65</f>
        <v>23229.703715122421</v>
      </c>
    </row>
    <row r="61" spans="1:5" ht="15" x14ac:dyDescent="0.25">
      <c r="A61" s="19" t="s">
        <v>121</v>
      </c>
      <c r="B61" s="20" t="s">
        <v>122</v>
      </c>
      <c r="C61" s="21">
        <v>0</v>
      </c>
      <c r="D61" s="22">
        <v>0</v>
      </c>
      <c r="E61" s="23">
        <f>+'[1]FY23 to FY24 Compare'!C66</f>
        <v>73581.1717775406</v>
      </c>
    </row>
    <row r="62" spans="1:5" ht="15" x14ac:dyDescent="0.25">
      <c r="A62" s="19" t="s">
        <v>123</v>
      </c>
      <c r="B62" s="20" t="s">
        <v>124</v>
      </c>
      <c r="C62" s="21">
        <v>0</v>
      </c>
      <c r="D62" s="22">
        <v>0</v>
      </c>
      <c r="E62" s="23">
        <f>+'[1]FY23 to FY24 Compare'!C67</f>
        <v>480456.07917295879</v>
      </c>
    </row>
    <row r="63" spans="1:5" ht="15" x14ac:dyDescent="0.25">
      <c r="A63" s="19" t="s">
        <v>125</v>
      </c>
      <c r="B63" s="20" t="s">
        <v>126</v>
      </c>
      <c r="C63" s="21">
        <v>0</v>
      </c>
      <c r="D63" s="22">
        <v>0</v>
      </c>
      <c r="E63" s="23">
        <f>+'[1]FY23 to FY24 Compare'!C68</f>
        <v>42097.387792971567</v>
      </c>
    </row>
    <row r="64" spans="1:5" ht="15" x14ac:dyDescent="0.25">
      <c r="A64" s="19" t="s">
        <v>127</v>
      </c>
      <c r="B64" s="20" t="s">
        <v>128</v>
      </c>
      <c r="C64" s="21">
        <v>0</v>
      </c>
      <c r="D64" s="22">
        <v>0</v>
      </c>
      <c r="E64" s="23">
        <f>+'[1]FY23 to FY24 Compare'!C69</f>
        <v>29774.285843942118</v>
      </c>
    </row>
    <row r="65" spans="1:5" ht="15" x14ac:dyDescent="0.25">
      <c r="A65" s="19" t="s">
        <v>129</v>
      </c>
      <c r="B65" s="20" t="s">
        <v>130</v>
      </c>
      <c r="C65" s="21">
        <v>0</v>
      </c>
      <c r="D65" s="22">
        <v>0</v>
      </c>
      <c r="E65" s="23">
        <f>+'[1]FY23 to FY24 Compare'!C70</f>
        <v>34908.429956215776</v>
      </c>
    </row>
    <row r="66" spans="1:5" ht="15" x14ac:dyDescent="0.25">
      <c r="A66" s="19" t="s">
        <v>131</v>
      </c>
      <c r="B66" s="20" t="s">
        <v>132</v>
      </c>
      <c r="C66" s="21">
        <v>0</v>
      </c>
      <c r="D66" s="22">
        <v>0</v>
      </c>
      <c r="E66" s="23">
        <f>+'[1]FY23 to FY24 Compare'!C71</f>
        <v>42385.958455826752</v>
      </c>
    </row>
    <row r="67" spans="1:5" ht="15" x14ac:dyDescent="0.25">
      <c r="A67" s="19" t="s">
        <v>133</v>
      </c>
      <c r="B67" s="20" t="s">
        <v>134</v>
      </c>
      <c r="C67" s="21">
        <v>0</v>
      </c>
      <c r="D67" s="22">
        <v>0</v>
      </c>
      <c r="E67" s="23">
        <f>+'[1]FY23 to FY24 Compare'!C72</f>
        <v>135938.31223916571</v>
      </c>
    </row>
    <row r="68" spans="1:5" ht="15" x14ac:dyDescent="0.25">
      <c r="A68" s="19" t="s">
        <v>135</v>
      </c>
      <c r="B68" s="33" t="s">
        <v>136</v>
      </c>
      <c r="C68" s="24">
        <v>0</v>
      </c>
      <c r="D68" s="22">
        <v>0</v>
      </c>
      <c r="E68" s="23">
        <f>+'[1]FY23 to FY24 Compare'!C73</f>
        <v>119791.1352725496</v>
      </c>
    </row>
    <row r="69" spans="1:5" ht="15" x14ac:dyDescent="0.25">
      <c r="A69" s="14" t="s">
        <v>137</v>
      </c>
      <c r="B69" s="15" t="s">
        <v>138</v>
      </c>
      <c r="C69" s="16">
        <v>0</v>
      </c>
      <c r="D69" s="17">
        <v>0</v>
      </c>
      <c r="E69" s="26">
        <f>+'[1]FY23 to FY24 Compare'!C74</f>
        <v>1176113.67011608</v>
      </c>
    </row>
    <row r="70" spans="1:5" ht="15" x14ac:dyDescent="0.25">
      <c r="A70" s="19" t="s">
        <v>139</v>
      </c>
      <c r="B70" s="20" t="s">
        <v>140</v>
      </c>
      <c r="C70" s="21">
        <v>0</v>
      </c>
      <c r="D70" s="22">
        <v>0</v>
      </c>
      <c r="E70" s="23">
        <f>+'[1]FY23 to FY24 Compare'!C75</f>
        <v>60639.731173294953</v>
      </c>
    </row>
    <row r="71" spans="1:5" ht="15" x14ac:dyDescent="0.25">
      <c r="A71" s="19" t="s">
        <v>141</v>
      </c>
      <c r="B71" s="20" t="s">
        <v>142</v>
      </c>
      <c r="C71" s="24">
        <v>0</v>
      </c>
      <c r="D71" s="25">
        <v>0</v>
      </c>
      <c r="E71" s="23">
        <f>+'[1]FY23 to FY24 Compare'!C76</f>
        <v>53836.77394770633</v>
      </c>
    </row>
    <row r="72" spans="1:5" ht="15" x14ac:dyDescent="0.25">
      <c r="A72" s="34" t="s">
        <v>143</v>
      </c>
      <c r="B72" s="35" t="s">
        <v>144</v>
      </c>
      <c r="C72" s="16">
        <v>0</v>
      </c>
      <c r="D72" s="17">
        <v>0</v>
      </c>
      <c r="E72" s="26">
        <f>+'[1]FY23 to FY24 Compare'!C77</f>
        <v>15271.141988667387</v>
      </c>
    </row>
    <row r="73" spans="1:5" ht="15" x14ac:dyDescent="0.25">
      <c r="A73" s="27" t="s">
        <v>145</v>
      </c>
      <c r="B73" s="36" t="s">
        <v>146</v>
      </c>
      <c r="C73" s="21">
        <v>0</v>
      </c>
      <c r="D73" s="22">
        <v>0</v>
      </c>
      <c r="E73" s="23">
        <f>+'[1]FY23 to FY24 Compare'!C78</f>
        <v>413340.64047414117</v>
      </c>
    </row>
    <row r="74" spans="1:5" ht="15" x14ac:dyDescent="0.25">
      <c r="A74" s="34" t="s">
        <v>147</v>
      </c>
      <c r="B74" s="35" t="s">
        <v>148</v>
      </c>
      <c r="C74" s="16">
        <v>0</v>
      </c>
      <c r="D74" s="17">
        <v>0</v>
      </c>
      <c r="E74" s="26">
        <f>+'[1]FY23 to FY24 Compare'!C79</f>
        <v>6696.0312346257533</v>
      </c>
    </row>
    <row r="75" spans="1:5" ht="15" x14ac:dyDescent="0.25">
      <c r="A75" s="37" t="s">
        <v>149</v>
      </c>
      <c r="B75" s="38" t="s">
        <v>150</v>
      </c>
      <c r="C75" s="21">
        <v>0</v>
      </c>
      <c r="D75" s="22">
        <v>0</v>
      </c>
      <c r="E75" s="23">
        <f>+'[1]FY23 to FY24 Compare'!C80</f>
        <v>31108.120847454404</v>
      </c>
    </row>
    <row r="76" spans="1:5" ht="15" x14ac:dyDescent="0.25">
      <c r="A76" s="37" t="s">
        <v>151</v>
      </c>
      <c r="B76" s="38" t="s">
        <v>152</v>
      </c>
      <c r="C76" s="21">
        <v>0</v>
      </c>
      <c r="D76" s="22">
        <v>0</v>
      </c>
      <c r="E76" s="23">
        <f>+'[1]FY23 to FY24 Compare'!C81</f>
        <v>20117.732286751969</v>
      </c>
    </row>
    <row r="77" spans="1:5" ht="15" x14ac:dyDescent="0.25">
      <c r="A77" s="37" t="s">
        <v>153</v>
      </c>
      <c r="B77" s="38" t="s">
        <v>154</v>
      </c>
      <c r="C77" s="21">
        <v>0</v>
      </c>
      <c r="D77" s="22">
        <v>0</v>
      </c>
      <c r="E77" s="23">
        <f>+'[1]FY23 to FY24 Compare'!C82</f>
        <v>4614.2025220285796</v>
      </c>
    </row>
    <row r="78" spans="1:5" ht="15" x14ac:dyDescent="0.25">
      <c r="A78" s="37" t="s">
        <v>155</v>
      </c>
      <c r="B78" s="38" t="s">
        <v>156</v>
      </c>
      <c r="C78" s="21">
        <v>0</v>
      </c>
      <c r="D78" s="22">
        <v>0</v>
      </c>
      <c r="E78" s="23">
        <f>+'[1]FY23 to FY24 Compare'!C83</f>
        <v>3645.3439168478958</v>
      </c>
    </row>
    <row r="79" spans="1:5" ht="15" x14ac:dyDescent="0.25">
      <c r="A79" s="34" t="s">
        <v>157</v>
      </c>
      <c r="B79" s="35" t="s">
        <v>158</v>
      </c>
      <c r="C79" s="16">
        <v>0</v>
      </c>
      <c r="D79" s="17">
        <v>0</v>
      </c>
      <c r="E79" s="26">
        <f>+'[1]FY23 to FY24 Compare'!C84</f>
        <v>20441.834642194885</v>
      </c>
    </row>
    <row r="80" spans="1:5" ht="15" x14ac:dyDescent="0.25">
      <c r="A80" s="37" t="s">
        <v>159</v>
      </c>
      <c r="B80" s="38" t="s">
        <v>160</v>
      </c>
      <c r="C80" s="21">
        <v>0</v>
      </c>
      <c r="D80" s="22">
        <v>0</v>
      </c>
      <c r="E80" s="23">
        <f>+'[1]FY23 to FY24 Compare'!C85</f>
        <v>76066.417958817532</v>
      </c>
    </row>
    <row r="81" spans="1:5" ht="15" x14ac:dyDescent="0.25">
      <c r="A81" s="27" t="s">
        <v>161</v>
      </c>
      <c r="B81" s="38" t="s">
        <v>162</v>
      </c>
      <c r="C81" s="21">
        <v>0</v>
      </c>
      <c r="D81" s="22">
        <v>0</v>
      </c>
      <c r="E81" s="23">
        <f>+'[1]FY23 to FY24 Compare'!C86</f>
        <v>240490.6527681821</v>
      </c>
    </row>
    <row r="82" spans="1:5" ht="15" x14ac:dyDescent="0.25">
      <c r="A82" s="37" t="s">
        <v>163</v>
      </c>
      <c r="B82" s="38" t="s">
        <v>164</v>
      </c>
      <c r="C82" s="21">
        <v>0</v>
      </c>
      <c r="D82" s="22">
        <v>0</v>
      </c>
      <c r="E82" s="23">
        <f>+'[1]FY23 to FY24 Compare'!C87</f>
        <v>3096.7525940500755</v>
      </c>
    </row>
    <row r="83" spans="1:5" ht="15" x14ac:dyDescent="0.25">
      <c r="A83" s="37" t="s">
        <v>165</v>
      </c>
      <c r="B83" s="38" t="s">
        <v>166</v>
      </c>
      <c r="C83" s="21">
        <v>0</v>
      </c>
      <c r="D83" s="22">
        <v>0</v>
      </c>
      <c r="E83" s="23">
        <f>+'[1]FY23 to FY24 Compare'!C88</f>
        <v>624957.15153919731</v>
      </c>
    </row>
    <row r="84" spans="1:5" ht="15" x14ac:dyDescent="0.25">
      <c r="A84" s="37" t="s">
        <v>167</v>
      </c>
      <c r="B84" s="38" t="s">
        <v>168</v>
      </c>
      <c r="C84" s="21">
        <v>0</v>
      </c>
      <c r="D84" s="22">
        <v>0</v>
      </c>
      <c r="E84" s="23">
        <f>+'[1]FY23 to FY24 Compare'!C89</f>
        <v>2244.3449662847324</v>
      </c>
    </row>
    <row r="85" spans="1:5" ht="15" x14ac:dyDescent="0.25">
      <c r="A85" s="28" t="s">
        <v>169</v>
      </c>
      <c r="B85" s="38" t="s">
        <v>170</v>
      </c>
      <c r="C85" s="21">
        <v>0</v>
      </c>
      <c r="D85" s="22">
        <v>0</v>
      </c>
      <c r="E85" s="23">
        <f>+'[1]FY23 to FY24 Compare'!C90</f>
        <v>63484.922975831803</v>
      </c>
    </row>
    <row r="86" spans="1:5" ht="15" x14ac:dyDescent="0.25">
      <c r="A86" s="27" t="s">
        <v>171</v>
      </c>
      <c r="B86" s="38" t="s">
        <v>172</v>
      </c>
      <c r="C86" s="21">
        <v>0</v>
      </c>
      <c r="D86" s="22">
        <v>0</v>
      </c>
      <c r="E86" s="23">
        <f>+'[1]FY23 to FY24 Compare'!C91</f>
        <v>30747.166069867439</v>
      </c>
    </row>
    <row r="87" spans="1:5" ht="15" x14ac:dyDescent="0.25">
      <c r="A87" s="27" t="s">
        <v>173</v>
      </c>
      <c r="B87" s="38" t="s">
        <v>174</v>
      </c>
      <c r="C87" s="21">
        <v>0</v>
      </c>
      <c r="D87" s="22">
        <v>0</v>
      </c>
      <c r="E87" s="23">
        <f>+'[1]FY23 to FY24 Compare'!C92</f>
        <v>140508.26969161717</v>
      </c>
    </row>
    <row r="88" spans="1:5" ht="15" x14ac:dyDescent="0.25">
      <c r="A88" s="39" t="s">
        <v>175</v>
      </c>
      <c r="B88" s="40" t="s">
        <v>176</v>
      </c>
      <c r="C88" s="41">
        <v>0</v>
      </c>
      <c r="D88" s="22">
        <v>0</v>
      </c>
      <c r="E88" s="23">
        <f>+'[1]FY23 to FY24 Compare'!C93</f>
        <v>710.58805707168449</v>
      </c>
    </row>
    <row r="89" spans="1:5" ht="15" x14ac:dyDescent="0.25">
      <c r="A89" s="27" t="s">
        <v>177</v>
      </c>
      <c r="B89" s="38" t="s">
        <v>178</v>
      </c>
      <c r="C89" s="21">
        <v>0</v>
      </c>
      <c r="D89" s="22">
        <v>0</v>
      </c>
      <c r="E89" s="23">
        <f>+'[1]FY23 to FY24 Compare'!C94</f>
        <v>216250.16502146411</v>
      </c>
    </row>
    <row r="90" spans="1:5" ht="15" x14ac:dyDescent="0.25">
      <c r="A90" s="37" t="s">
        <v>179</v>
      </c>
      <c r="B90" s="38" t="s">
        <v>180</v>
      </c>
      <c r="C90" s="21">
        <v>0</v>
      </c>
      <c r="D90" s="22">
        <v>0</v>
      </c>
      <c r="E90" s="23">
        <f>+'[1]FY23 to FY24 Compare'!C95</f>
        <v>570806.61799830012</v>
      </c>
    </row>
    <row r="91" spans="1:5" ht="15" x14ac:dyDescent="0.25">
      <c r="A91" s="37" t="s">
        <v>181</v>
      </c>
      <c r="B91" s="38" t="s">
        <v>182</v>
      </c>
      <c r="C91" s="21">
        <v>0</v>
      </c>
      <c r="D91" s="22">
        <v>0</v>
      </c>
      <c r="E91" s="23">
        <f>+'[1]FY23 to FY24 Compare'!C96</f>
        <v>94310.683239627571</v>
      </c>
    </row>
    <row r="92" spans="1:5" ht="15" x14ac:dyDescent="0.25">
      <c r="A92" s="37" t="s">
        <v>183</v>
      </c>
      <c r="B92" s="38" t="s">
        <v>184</v>
      </c>
      <c r="C92" s="21">
        <v>0</v>
      </c>
      <c r="D92" s="22">
        <v>0</v>
      </c>
      <c r="E92" s="23">
        <f>+'[1]FY23 to FY24 Compare'!C97</f>
        <v>7481.7545874166308</v>
      </c>
    </row>
    <row r="93" spans="1:5" ht="15" x14ac:dyDescent="0.25">
      <c r="A93" s="37" t="s">
        <v>185</v>
      </c>
      <c r="B93" s="38" t="s">
        <v>186</v>
      </c>
      <c r="C93" s="21">
        <v>0</v>
      </c>
      <c r="D93" s="22">
        <v>0</v>
      </c>
      <c r="E93" s="23">
        <f>+'[1]FY23 to FY24 Compare'!C98</f>
        <v>1512.8800095961869</v>
      </c>
    </row>
    <row r="94" spans="1:5" ht="15" x14ac:dyDescent="0.25">
      <c r="A94" s="27" t="s">
        <v>187</v>
      </c>
      <c r="B94" s="38" t="s">
        <v>188</v>
      </c>
      <c r="C94" s="21">
        <v>0</v>
      </c>
      <c r="D94" s="22">
        <v>0</v>
      </c>
      <c r="E94" s="23">
        <f>+'[1]FY23 to FY24 Compare'!C99</f>
        <v>1095003.1687451384</v>
      </c>
    </row>
    <row r="95" spans="1:5" ht="15" x14ac:dyDescent="0.25">
      <c r="A95" s="27" t="s">
        <v>189</v>
      </c>
      <c r="B95" s="38" t="s">
        <v>190</v>
      </c>
      <c r="C95" s="21">
        <v>0</v>
      </c>
      <c r="D95" s="22">
        <v>0</v>
      </c>
      <c r="E95" s="23">
        <f>+'[1]FY23 to FY24 Compare'!C100+'[1]FY23 to FY24 Compare'!C101</f>
        <v>494980.81121162395</v>
      </c>
    </row>
    <row r="96" spans="1:5" ht="15" x14ac:dyDescent="0.25">
      <c r="A96" s="27" t="s">
        <v>191</v>
      </c>
      <c r="B96" s="38" t="s">
        <v>192</v>
      </c>
      <c r="C96" s="21">
        <v>0</v>
      </c>
      <c r="D96" s="22">
        <v>0</v>
      </c>
      <c r="E96" s="23">
        <v>0</v>
      </c>
    </row>
    <row r="97" spans="1:5" ht="15" x14ac:dyDescent="0.25">
      <c r="A97" s="37" t="s">
        <v>193</v>
      </c>
      <c r="B97" s="38" t="s">
        <v>194</v>
      </c>
      <c r="C97" s="21">
        <v>0</v>
      </c>
      <c r="D97" s="22">
        <v>0</v>
      </c>
      <c r="E97" s="23">
        <f>+'[1]FY23 to FY24 Compare'!C103</f>
        <v>4135.5824042487557</v>
      </c>
    </row>
    <row r="98" spans="1:5" ht="15" x14ac:dyDescent="0.25">
      <c r="A98" s="27" t="s">
        <v>195</v>
      </c>
      <c r="B98" s="38" t="s">
        <v>196</v>
      </c>
      <c r="C98" s="21">
        <v>0</v>
      </c>
      <c r="D98" s="22">
        <v>0</v>
      </c>
      <c r="E98" s="23">
        <f>+'[1]FY23 to FY24 Compare'!C104</f>
        <v>169305.78065354971</v>
      </c>
    </row>
    <row r="99" spans="1:5" ht="15" x14ac:dyDescent="0.25">
      <c r="A99" s="27" t="s">
        <v>197</v>
      </c>
      <c r="B99" s="38" t="s">
        <v>198</v>
      </c>
      <c r="C99" s="21">
        <v>0</v>
      </c>
      <c r="D99" s="22">
        <v>0</v>
      </c>
      <c r="E99" s="23">
        <v>0</v>
      </c>
    </row>
    <row r="100" spans="1:5" ht="15.75" thickBot="1" x14ac:dyDescent="0.3">
      <c r="A100" s="42"/>
      <c r="B100" s="43" t="s">
        <v>199</v>
      </c>
      <c r="C100" s="44">
        <f>SUM(C5:C98)</f>
        <v>0</v>
      </c>
      <c r="D100" s="45"/>
      <c r="E100" s="46">
        <f>SUM(E4:E99)</f>
        <v>8741564</v>
      </c>
    </row>
    <row r="101" spans="1:5" ht="13.5" thickTop="1" x14ac:dyDescent="0.2"/>
  </sheetData>
  <pageMargins left="0.7" right="0.7" top="0.75" bottom="0.75" header="0.3" footer="0.3"/>
  <pageSetup scale="7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FY24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Jusic, Mirela [DAS]</dc:creator>
  <cp:lastModifiedBy>Jusic, Mirela [DAS]</cp:lastModifiedBy>
  <dcterms:created xsi:type="dcterms:W3CDTF">2022-07-28T15:34:41Z</dcterms:created>
  <dcterms:modified xsi:type="dcterms:W3CDTF">2022-07-28T15:37:21Z</dcterms:modified>
</cp:coreProperties>
</file>