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3 Utility Information\Website\"/>
    </mc:Choice>
  </mc:AlternateContent>
  <xr:revisionPtr revIDLastSave="0" documentId="8_{242C4160-A29A-46E6-830D-CE78C9E3D619}" xr6:coauthVersionLast="36" xr6:coauthVersionMax="36" xr10:uidLastSave="{00000000-0000-0000-0000-000000000000}"/>
  <bookViews>
    <workbookView xWindow="0" yWindow="0" windowWidth="28800" windowHeight="12225" xr2:uid="{EADBECCE-F775-4978-A594-1CEC82450934}"/>
  </bookViews>
  <sheets>
    <sheet name="Agency Impact" sheetId="1" r:id="rId1"/>
  </sheets>
  <externalReferences>
    <externalReference r:id="rId2"/>
  </externalReferences>
  <definedNames>
    <definedName name="_xlnm.Print_Area" localSheetId="0">'Agency Impact'!$A$1:$E$100</definedName>
    <definedName name="_xlnm.Print_Titles" localSheetId="0">'Agency Impact'!$1:$3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9" i="1" l="1"/>
  <c r="C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C17" i="1"/>
  <c r="E17" i="1" s="1"/>
  <c r="C16" i="1"/>
  <c r="E16" i="1" s="1"/>
  <c r="C15" i="1"/>
  <c r="E15" i="1" s="1"/>
  <c r="C14" i="1"/>
  <c r="E14" i="1" s="1"/>
  <c r="C13" i="1"/>
  <c r="E13" i="1" s="1"/>
  <c r="C12" i="1"/>
  <c r="E12" i="1" s="1"/>
  <c r="C11" i="1"/>
  <c r="E11" i="1" s="1"/>
  <c r="C10" i="1"/>
  <c r="E10" i="1" s="1"/>
  <c r="C9" i="1"/>
  <c r="E9" i="1" s="1"/>
  <c r="C8" i="1"/>
  <c r="E8" i="1" s="1"/>
  <c r="C7" i="1"/>
  <c r="E7" i="1" s="1"/>
  <c r="C6" i="1"/>
  <c r="E6" i="1" s="1"/>
  <c r="C5" i="1"/>
  <c r="E5" i="1" s="1"/>
  <c r="C4" i="1"/>
  <c r="C100" i="1" s="1"/>
  <c r="E4" i="1" l="1"/>
  <c r="E100" i="1" s="1"/>
</calcChain>
</file>

<file path=xl/sharedStrings.xml><?xml version="1.0" encoding="utf-8"?>
<sst xmlns="http://schemas.openxmlformats.org/spreadsheetml/2006/main" count="888" uniqueCount="201">
  <si>
    <t xml:space="preserve">Service Name: </t>
  </si>
  <si>
    <t>Central Purchasing Utility</t>
  </si>
  <si>
    <t>FY 2023 - SERVICE:</t>
  </si>
  <si>
    <t>Agency</t>
  </si>
  <si>
    <t>Division</t>
  </si>
  <si>
    <t>SERVICE / USAGE</t>
  </si>
  <si>
    <t>FY23 ANNUAL RATE / FTE</t>
  </si>
  <si>
    <t>FY23 PROJECTED COST FOR SERVICE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</si>
  <si>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</si>
  <si>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</si>
  <si>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</si>
  <si>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</si>
  <si>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</si>
  <si>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</si>
  <si>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</si>
  <si>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</si>
  <si>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</si>
  <si>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</si>
  <si>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</si>
  <si>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</si>
  <si>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</si>
  <si>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</si>
  <si>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</si>
  <si>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</si>
  <si>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</si>
  <si>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</si>
  <si>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</si>
  <si>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</si>
  <si>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</si>
  <si>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</si>
  <si>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</si>
  <si>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</si>
  <si>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</si>
  <si>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</si>
  <si>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</si>
  <si>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</si>
  <si>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</si>
  <si>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</si>
  <si>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</si>
  <si>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</si>
  <si>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</si>
  <si>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</si>
  <si>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</si>
  <si>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</si>
  <si>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</si>
  <si>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</si>
  <si>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</si>
  <si>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</si>
  <si>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</si>
  <si>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Auditor's Office</t>
  </si>
  <si>
    <t>131 /133</t>
  </si>
  <si>
    <t>Department for the Blind</t>
  </si>
  <si>
    <t>140</t>
  </si>
  <si>
    <t>Ethics &amp; Campaign Finance Disclosure Board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</si>
  <si>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</si>
  <si>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</si>
  <si>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</si>
  <si>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</si>
  <si>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</si>
  <si>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</si>
  <si>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</si>
  <si>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</si>
  <si>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</si>
  <si>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Commerce - Banking Division</t>
  </si>
  <si>
    <t>214</t>
  </si>
  <si>
    <t>Commerce - Credit Union Division</t>
  </si>
  <si>
    <t>216</t>
  </si>
  <si>
    <t>Commerce - Insurance Division</t>
  </si>
  <si>
    <t>217</t>
  </si>
  <si>
    <t>Commerce - Professional Licensing</t>
  </si>
  <si>
    <t>219</t>
  </si>
  <si>
    <t>Commerce - Utilities Division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</si>
  <si>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</si>
  <si>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</si>
  <si>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</si>
  <si>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</si>
  <si>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</si>
  <si>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</si>
  <si>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</si>
  <si>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</si>
  <si>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</si>
  <si>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</si>
  <si>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</si>
  <si>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</si>
  <si>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</si>
  <si>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</si>
  <si>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</si>
  <si>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</si>
  <si>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</si>
  <si>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</si>
  <si>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</si>
  <si>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</si>
  <si>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</si>
  <si>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</si>
  <si>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</si>
  <si>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</si>
  <si>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</si>
  <si>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</si>
  <si>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</si>
  <si>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</si>
  <si>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</si>
  <si>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</si>
  <si>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</si>
  <si>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</si>
  <si>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</si>
  <si>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</si>
  <si>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</si>
  <si>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</si>
  <si>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</si>
  <si>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</si>
  <si>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</si>
  <si>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>BOARD OF EDUCATIONAL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</si>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</sst>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7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3" tint="0.39997558519241921"/>
      <name val="Arial"/>
      <family val="2"/>
    </font>
    <font>
      <sz val="12"/>
      <name val="Times New Roman"/>
      <family val="1"/>
    </font>
    <font>
      <b/>
      <sz val="10"/>
      <color rgb="FFFF0000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9"/>
      <name val="Arial"/>
      <family val="2"/>
    </font>
    <font>
      <b/>
      <sz val="10"/>
      <color theme="4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7" fillId="0" borderId="0" applyFont="0" applyFill="0" applyBorder="0" applyAlignment="0" applyProtection="0"/>
    <xf numFmtId="0" fontId="14" fillId="0" borderId="0"/>
  </cellStyleXfs>
  <cellXfs count="54">
    <xf numFmtId="0" fontId="0" fillId="0" borderId="0" xfId="0"/>
    <xf numFmtId="0" fontId="5" fillId="0" borderId="0" xfId="0" applyFont="1" applyAlignment="1">
      <alignment horizontal="center"/>
    </xf>
    <xf numFmtId="165" fontId="6" fillId="2" borderId="0" xfId="1" applyNumberFormat="1" applyFont="1" applyFill="1"/>
    <xf numFmtId="0" fontId="7" fillId="0" borderId="0" xfId="3" applyFont="1" applyFill="1" applyAlignment="1">
      <alignment horizontal="right"/>
    </xf>
    <xf numFmtId="0" fontId="0" fillId="0" borderId="0" xfId="0" applyFill="1"/>
    <xf numFmtId="0" fontId="3" fillId="0" borderId="0" xfId="3" applyNumberFormat="1" applyFont="1" applyFill="1" applyBorder="1" applyAlignment="1">
      <alignment horizontal="left"/>
    </xf>
    <xf numFmtId="0" fontId="8" fillId="0" borderId="0" xfId="0" applyFont="1" applyFill="1" applyAlignment="1">
      <alignment horizontal="left"/>
    </xf>
    <xf numFmtId="0" fontId="7" fillId="0" borderId="0" xfId="3" applyFont="1" applyFill="1" applyAlignment="1">
      <alignment horizontal="center"/>
    </xf>
    <xf numFmtId="0" fontId="9" fillId="0" borderId="0" xfId="0" applyFont="1" applyFill="1"/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center" wrapText="1"/>
    </xf>
    <xf numFmtId="3" fontId="11" fillId="0" borderId="1" xfId="0" applyNumberFormat="1" applyFont="1" applyBorder="1" applyAlignment="1">
      <alignment horizontal="right" wrapText="1"/>
    </xf>
    <xf numFmtId="49" fontId="7" fillId="0" borderId="0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left"/>
    </xf>
    <xf numFmtId="166" fontId="12" fillId="0" borderId="2" xfId="0" applyNumberFormat="1" applyFont="1" applyFill="1" applyBorder="1" applyAlignment="1">
      <alignment horizontal="center"/>
    </xf>
    <xf numFmtId="10" fontId="1" fillId="0" borderId="0" xfId="2" applyNumberFormat="1" applyFont="1" applyFill="1" applyAlignment="1">
      <alignment horizontal="center"/>
    </xf>
    <xf numFmtId="167" fontId="0" fillId="0" borderId="0" xfId="0" applyNumberFormat="1" applyFill="1" applyAlignment="1">
      <alignment horizontal="right"/>
    </xf>
    <xf numFmtId="166" fontId="12" fillId="0" borderId="0" xfId="0" applyNumberFormat="1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center"/>
    </xf>
    <xf numFmtId="0" fontId="7" fillId="0" borderId="3" xfId="0" applyNumberFormat="1" applyFont="1" applyFill="1" applyBorder="1" applyAlignment="1">
      <alignment horizontal="left"/>
    </xf>
    <xf numFmtId="166" fontId="12" fillId="0" borderId="3" xfId="0" applyNumberFormat="1" applyFont="1" applyFill="1" applyBorder="1" applyAlignment="1">
      <alignment horizontal="center"/>
    </xf>
    <xf numFmtId="10" fontId="1" fillId="0" borderId="3" xfId="2" applyNumberFormat="1" applyFont="1" applyFill="1" applyBorder="1" applyAlignment="1">
      <alignment horizontal="center"/>
    </xf>
    <xf numFmtId="167" fontId="0" fillId="0" borderId="3" xfId="0" applyNumberFormat="1" applyFill="1" applyBorder="1" applyAlignment="1">
      <alignment horizontal="right"/>
    </xf>
    <xf numFmtId="166" fontId="12" fillId="0" borderId="4" xfId="0" applyNumberFormat="1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 wrapText="1"/>
    </xf>
    <xf numFmtId="49" fontId="7" fillId="0" borderId="0" xfId="4" applyNumberFormat="1" applyFont="1" applyFill="1" applyBorder="1" applyAlignment="1">
      <alignment horizontal="center" wrapText="1"/>
    </xf>
    <xf numFmtId="167" fontId="13" fillId="0" borderId="0" xfId="0" applyNumberFormat="1" applyFont="1" applyFill="1" applyAlignment="1">
      <alignment horizontal="right"/>
    </xf>
    <xf numFmtId="0" fontId="13" fillId="0" borderId="0" xfId="0" applyFont="1" applyFill="1"/>
    <xf numFmtId="0" fontId="7" fillId="0" borderId="0" xfId="5" quotePrefix="1" applyNumberFormat="1" applyFont="1" applyFill="1" applyBorder="1" applyAlignment="1">
      <alignment horizontal="left" wrapText="1"/>
    </xf>
    <xf numFmtId="0" fontId="12" fillId="0" borderId="3" xfId="4" applyNumberFormat="1" applyFont="1" applyBorder="1" applyAlignment="1">
      <alignment horizontal="left"/>
    </xf>
    <xf numFmtId="0" fontId="12" fillId="0" borderId="0" xfId="4" applyNumberFormat="1" applyFont="1" applyBorder="1" applyAlignment="1">
      <alignment horizontal="left"/>
    </xf>
    <xf numFmtId="0" fontId="7" fillId="0" borderId="3" xfId="5" quotePrefix="1" applyNumberFormat="1" applyFont="1" applyFill="1" applyBorder="1" applyAlignment="1">
      <alignment horizontal="left" wrapText="1"/>
    </xf>
    <xf numFmtId="0" fontId="15" fillId="0" borderId="0" xfId="0" applyNumberFormat="1" applyFont="1" applyFill="1" applyBorder="1" applyAlignment="1">
      <alignment horizontal="left"/>
    </xf>
    <xf numFmtId="167" fontId="0" fillId="0" borderId="0" xfId="0" applyNumberFormat="1" applyFill="1" applyBorder="1" applyAlignment="1">
      <alignment horizontal="right"/>
    </xf>
    <xf numFmtId="49" fontId="7" fillId="0" borderId="3" xfId="4" applyNumberFormat="1" applyFont="1" applyFill="1" applyBorder="1" applyAlignment="1">
      <alignment horizontal="center"/>
    </xf>
    <xf numFmtId="0" fontId="7" fillId="0" borderId="3" xfId="3" applyNumberFormat="1" applyFont="1" applyFill="1" applyBorder="1" applyAlignment="1">
      <alignment horizontal="left"/>
    </xf>
    <xf numFmtId="0" fontId="7" fillId="0" borderId="0" xfId="5" applyNumberFormat="1" applyFont="1" applyFill="1" applyBorder="1" applyAlignment="1">
      <alignment horizontal="left" wrapText="1"/>
    </xf>
    <xf numFmtId="49" fontId="7" fillId="0" borderId="0" xfId="4" applyNumberFormat="1" applyFont="1" applyFill="1" applyBorder="1" applyAlignment="1">
      <alignment horizontal="center"/>
    </xf>
    <xf numFmtId="0" fontId="7" fillId="0" borderId="0" xfId="3" applyNumberFormat="1" applyFont="1" applyFill="1" applyBorder="1" applyAlignment="1">
      <alignment horizontal="left"/>
    </xf>
    <xf numFmtId="49" fontId="7" fillId="0" borderId="0" xfId="4" applyNumberFormat="1" applyFont="1" applyBorder="1" applyAlignment="1">
      <alignment horizontal="center"/>
    </xf>
    <xf numFmtId="0" fontId="7" fillId="0" borderId="0" xfId="4" applyNumberFormat="1" applyFont="1" applyBorder="1" applyAlignment="1">
      <alignment horizontal="left"/>
    </xf>
    <xf numFmtId="166" fontId="12" fillId="0" borderId="0" xfId="0" applyNumberFormat="1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16" fillId="0" borderId="0" xfId="0" applyNumberFormat="1" applyFont="1" applyFill="1" applyBorder="1" applyAlignment="1">
      <alignment horizontal="left"/>
    </xf>
    <xf numFmtId="4" fontId="2" fillId="0" borderId="5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7" fontId="2" fillId="0" borderId="5" xfId="0" applyNumberFormat="1" applyFont="1" applyFill="1" applyBorder="1" applyAlignment="1">
      <alignment horizontal="right"/>
    </xf>
    <xf numFmtId="0" fontId="0" fillId="0" borderId="0" xfId="0" applyFill="1" applyAlignment="1">
      <alignment horizontal="center"/>
    </xf>
    <xf numFmtId="0" fontId="16" fillId="0" borderId="0" xfId="0" applyFont="1" applyFill="1" applyAlignment="1">
      <alignment horizontal="left"/>
    </xf>
    <xf numFmtId="0" fontId="0" fillId="0" borderId="0" xfId="0" applyFill="1" applyAlignment="1">
      <alignment horizontal="right"/>
    </xf>
    <xf numFmtId="0" fontId="5" fillId="0" borderId="0" xfId="0" applyFont="1"/>
    <xf numFmtId="164" fontId="5" fillId="0" borderId="0" xfId="3" applyNumberFormat="1" applyFont="1" applyFill="1" applyBorder="1" applyAlignment="1">
      <alignment horizontal="left"/>
    </xf>
    <xf numFmtId="0" fontId="17" fillId="0" borderId="0" xfId="0" applyFont="1" applyFill="1" applyAlignment="1">
      <alignment horizontal="left"/>
    </xf>
  </cellXfs>
  <cellStyles count="6">
    <cellStyle name="Comma" xfId="1" builtinId="3"/>
    <cellStyle name="Comma 2" xfId="4" xr:uid="{08D8D79E-356E-4F59-97FB-9F492344BF5D}"/>
    <cellStyle name="Currency" xfId="2" builtinId="4"/>
    <cellStyle name="Normal" xfId="0" builtinId="0"/>
    <cellStyle name="Normal_5 qtr fte dept" xfId="3" xr:uid="{E5B04ABC-4E52-4C1A-99F4-8B82CEEEB842}"/>
    <cellStyle name="Normal_Combined2" xfId="5" xr:uid="{D0889CC4-02B2-4BB6-A5E3-9BA656E892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tors%20Office/Finance%20and%20Operations/Finance%20Shared%20Perm/Finance%20Reports/DAS%20Rate%20Communication/FY21%20Utility%20Information/CPFSE/Purchasing%20Utility/FY21%20CPFSE%20%20Purchasing%20Admin%20Fee%20-%20WI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1 - Assumptions"/>
      <sheetName val="Tab 2 - Rate History"/>
      <sheetName val="Tab 3 - Budget"/>
      <sheetName val="Tab 4 - Comparison"/>
      <sheetName val="Tab 5 - Rate"/>
      <sheetName val="Impact Calculations"/>
      <sheetName val="Tab 6 - Agency impact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0</v>
          </cell>
        </row>
        <row r="6">
          <cell r="C6">
            <v>0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00">
          <cell r="C100">
            <v>0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91A4E-CE34-4340-8429-6BD471BA2371}">
  <sheetPr>
    <pageSetUpPr fitToPage="1"/>
  </sheetPr>
  <dimension ref="A1:K112"/>
  <sheetViews>
    <sheetView tabSelected="1" workbookViewId="0">
      <selection activeCell="B12" sqref="B12"/>
    </sheetView>
  </sheetViews>
  <sheetFormatPr defaultColWidth="9.140625" defaultRowHeight="15" x14ac:dyDescent="0.25"/>
  <cols>
    <col min="1" max="1" width="24.140625" style="48" customWidth="1"/>
    <col min="2" max="2" width="59.85546875" style="49" customWidth="1"/>
    <col min="3" max="3" width="15.28515625" style="4" bestFit="1" customWidth="1"/>
    <col min="4" max="4" width="12.7109375" style="4" customWidth="1"/>
    <col min="5" max="5" width="15.85546875" style="50" customWidth="1"/>
    <col min="6" max="9" width="9.140625" style="4"/>
    <col min="10" max="10" width="10" style="4" bestFit="1" customWidth="1"/>
    <col min="11" max="11" width="11" style="4" bestFit="1" customWidth="1"/>
    <col min="12" max="16384" width="9.140625" style="4"/>
  </cols>
  <sheetData>
    <row r="1" spans="1:10" ht="16.5" x14ac:dyDescent="0.35">
      <c r="A1" s="51" t="s">
        <v>0</v>
      </c>
      <c r="B1" s="52" t="s">
        <v>1</v>
      </c>
      <c r="C1" s="1"/>
      <c r="D1" s="2"/>
      <c r="E1" s="3"/>
    </row>
    <row r="2" spans="1:10" ht="20.25" customHeight="1" x14ac:dyDescent="0.25">
      <c r="A2" s="53" t="s">
        <v>2</v>
      </c>
      <c r="B2" s="5">
        <v>3905</v>
      </c>
      <c r="C2" s="6"/>
      <c r="D2" s="7"/>
      <c r="E2" s="3"/>
      <c r="G2" s="8"/>
      <c r="H2" s="8"/>
      <c r="I2" s="8"/>
      <c r="J2" s="8"/>
    </row>
    <row r="3" spans="1:10" ht="58.5" customHeight="1" thickBot="1" x14ac:dyDescent="0.3">
      <c r="A3" s="9" t="s">
        <v>3</v>
      </c>
      <c r="B3" s="10" t="s">
        <v>4</v>
      </c>
      <c r="C3" s="11" t="s">
        <v>5</v>
      </c>
      <c r="D3" s="11" t="s">
        <v>6</v>
      </c>
      <c r="E3" s="12" t="s">
        <v>7</v>
      </c>
      <c r="G3" s="8"/>
      <c r="H3" s="8"/>
      <c r="I3" s="8"/>
      <c r="J3" s="8"/>
    </row>
    <row r="4" spans="1:10" x14ac:dyDescent="0.25">
      <c r="A4" s="13" t="s">
        <v>8</v>
      </c>
      <c r="B4" s="14" t="s">
        <v>9</v>
      </c>
      <c r="C4" s="15">
        <f>'[1]Impact Calculations'!C5</f>
        <v>0</v>
      </c>
      <c r="D4" s="16">
        <v>0.01</v>
      </c>
      <c r="E4" s="17">
        <f>ROUND(C4*D4,2)</f>
        <v>0</v>
      </c>
      <c r="G4" s="8"/>
      <c r="H4" s="8"/>
      <c r="I4" s="8"/>
      <c r="J4" s="8"/>
    </row>
    <row r="5" spans="1:10" x14ac:dyDescent="0.25">
      <c r="A5" s="13" t="s">
        <v>10</v>
      </c>
      <c r="B5" s="14" t="s">
        <v>11</v>
      </c>
      <c r="C5" s="18">
        <f>'[1]Impact Calculations'!C6</f>
        <v>0</v>
      </c>
      <c r="D5" s="16">
        <v>0.01</v>
      </c>
      <c r="E5" s="17">
        <f t="shared" ref="E5:E69" si="0">ROUND(C5*D5,2)</f>
        <v>0</v>
      </c>
      <c r="G5" s="8"/>
      <c r="H5" s="8"/>
      <c r="I5" s="8"/>
      <c r="J5" s="8"/>
    </row>
    <row r="6" spans="1:10" x14ac:dyDescent="0.25">
      <c r="A6" s="13" t="s">
        <v>12</v>
      </c>
      <c r="B6" s="14" t="s">
        <v>13</v>
      </c>
      <c r="C6" s="18">
        <f>'[1]Impact Calculations'!C7</f>
        <v>0</v>
      </c>
      <c r="D6" s="16">
        <v>0.01</v>
      </c>
      <c r="E6" s="17">
        <f t="shared" si="0"/>
        <v>0</v>
      </c>
      <c r="G6" s="8"/>
      <c r="H6" s="8"/>
      <c r="I6" s="8"/>
      <c r="J6" s="8"/>
    </row>
    <row r="7" spans="1:10" x14ac:dyDescent="0.25">
      <c r="A7" s="13" t="s">
        <v>14</v>
      </c>
      <c r="B7" s="14" t="s">
        <v>15</v>
      </c>
      <c r="C7" s="18">
        <f>'[1]Impact Calculations'!C8</f>
        <v>0</v>
      </c>
      <c r="D7" s="16">
        <v>0.01</v>
      </c>
      <c r="E7" s="17">
        <f t="shared" si="0"/>
        <v>0</v>
      </c>
      <c r="G7" s="8"/>
      <c r="H7" s="8"/>
      <c r="I7" s="8"/>
      <c r="J7" s="8"/>
    </row>
    <row r="8" spans="1:10" x14ac:dyDescent="0.25">
      <c r="A8" s="13" t="s">
        <v>16</v>
      </c>
      <c r="B8" s="14" t="s">
        <v>17</v>
      </c>
      <c r="C8" s="18">
        <f>'[1]Impact Calculations'!C9</f>
        <v>0</v>
      </c>
      <c r="D8" s="16">
        <v>0.01</v>
      </c>
      <c r="E8" s="17">
        <f t="shared" si="0"/>
        <v>0</v>
      </c>
      <c r="H8" s="8"/>
      <c r="I8" s="8"/>
      <c r="J8" s="8"/>
    </row>
    <row r="9" spans="1:10" x14ac:dyDescent="0.25">
      <c r="A9" s="19" t="s">
        <v>18</v>
      </c>
      <c r="B9" s="20" t="s">
        <v>19</v>
      </c>
      <c r="C9" s="21">
        <f>'[1]Impact Calculations'!C10</f>
        <v>0</v>
      </c>
      <c r="D9" s="22">
        <v>0.01</v>
      </c>
      <c r="E9" s="23">
        <f t="shared" si="0"/>
        <v>0</v>
      </c>
      <c r="G9" s="8"/>
      <c r="H9" s="8"/>
      <c r="I9" s="8"/>
      <c r="J9" s="8"/>
    </row>
    <row r="10" spans="1:10" x14ac:dyDescent="0.25">
      <c r="A10" s="13" t="s">
        <v>20</v>
      </c>
      <c r="B10" s="14" t="s">
        <v>21</v>
      </c>
      <c r="C10" s="24">
        <f>'[1]Impact Calculations'!C11</f>
        <v>0</v>
      </c>
      <c r="D10" s="16">
        <v>0.01</v>
      </c>
      <c r="E10" s="17">
        <f t="shared" si="0"/>
        <v>0</v>
      </c>
      <c r="G10" s="8"/>
      <c r="H10" s="8"/>
      <c r="I10" s="8"/>
      <c r="J10" s="8"/>
    </row>
    <row r="11" spans="1:10" x14ac:dyDescent="0.25">
      <c r="A11" s="13" t="s">
        <v>22</v>
      </c>
      <c r="B11" s="14" t="s">
        <v>23</v>
      </c>
      <c r="C11" s="18">
        <f>'[1]Impact Calculations'!C12</f>
        <v>0</v>
      </c>
      <c r="D11" s="16">
        <v>0.01</v>
      </c>
      <c r="E11" s="17">
        <f t="shared" si="0"/>
        <v>0</v>
      </c>
      <c r="G11" s="8"/>
      <c r="H11" s="8"/>
      <c r="I11" s="8"/>
      <c r="J11" s="8"/>
    </row>
    <row r="12" spans="1:10" x14ac:dyDescent="0.25">
      <c r="A12" s="13" t="s">
        <v>24</v>
      </c>
      <c r="B12" s="14" t="s">
        <v>25</v>
      </c>
      <c r="C12" s="18">
        <f>'[1]Impact Calculations'!C13</f>
        <v>0</v>
      </c>
      <c r="D12" s="16">
        <v>0.01</v>
      </c>
      <c r="E12" s="17">
        <f t="shared" si="0"/>
        <v>0</v>
      </c>
      <c r="G12" s="8"/>
      <c r="H12" s="8"/>
      <c r="I12" s="8"/>
      <c r="J12" s="8"/>
    </row>
    <row r="13" spans="1:10" x14ac:dyDescent="0.25">
      <c r="A13" s="13" t="s">
        <v>26</v>
      </c>
      <c r="B13" s="14" t="s">
        <v>27</v>
      </c>
      <c r="C13" s="18">
        <f>'[1]Impact Calculations'!C14</f>
        <v>0</v>
      </c>
      <c r="D13" s="16">
        <v>0.01</v>
      </c>
      <c r="E13" s="17">
        <f t="shared" si="0"/>
        <v>0</v>
      </c>
      <c r="G13" s="8"/>
      <c r="H13" s="8"/>
      <c r="I13" s="8"/>
      <c r="J13" s="8"/>
    </row>
    <row r="14" spans="1:10" x14ac:dyDescent="0.25">
      <c r="A14" s="13" t="s">
        <v>28</v>
      </c>
      <c r="B14" s="14" t="s">
        <v>29</v>
      </c>
      <c r="C14" s="18">
        <f>'[1]Impact Calculations'!C15</f>
        <v>0</v>
      </c>
      <c r="D14" s="16">
        <v>0.01</v>
      </c>
      <c r="E14" s="17">
        <f t="shared" si="0"/>
        <v>0</v>
      </c>
      <c r="G14" s="8"/>
      <c r="H14" s="8"/>
      <c r="I14" s="8"/>
      <c r="J14" s="8"/>
    </row>
    <row r="15" spans="1:10" x14ac:dyDescent="0.25">
      <c r="A15" s="13" t="s">
        <v>30</v>
      </c>
      <c r="B15" s="14" t="s">
        <v>31</v>
      </c>
      <c r="C15" s="18">
        <f>'[1]Impact Calculations'!C16</f>
        <v>0</v>
      </c>
      <c r="D15" s="16">
        <v>0.01</v>
      </c>
      <c r="E15" s="17">
        <f t="shared" si="0"/>
        <v>0</v>
      </c>
      <c r="G15" s="8"/>
      <c r="H15" s="8"/>
      <c r="I15" s="8"/>
      <c r="J15" s="8"/>
    </row>
    <row r="16" spans="1:10" x14ac:dyDescent="0.25">
      <c r="A16" s="13" t="s">
        <v>32</v>
      </c>
      <c r="B16" s="14" t="s">
        <v>33</v>
      </c>
      <c r="C16" s="18">
        <f>'[1]Impact Calculations'!C17</f>
        <v>0</v>
      </c>
      <c r="D16" s="16">
        <v>0.01</v>
      </c>
      <c r="E16" s="17">
        <f t="shared" si="0"/>
        <v>0</v>
      </c>
      <c r="G16" s="8"/>
      <c r="H16" s="8"/>
      <c r="I16" s="8"/>
      <c r="J16" s="8"/>
    </row>
    <row r="17" spans="1:11" x14ac:dyDescent="0.25">
      <c r="A17" s="19" t="s">
        <v>34</v>
      </c>
      <c r="B17" s="20" t="s">
        <v>35</v>
      </c>
      <c r="C17" s="21">
        <f>'[1]Impact Calculations'!C18</f>
        <v>0</v>
      </c>
      <c r="D17" s="22">
        <v>0.01</v>
      </c>
      <c r="E17" s="23">
        <f t="shared" si="0"/>
        <v>0</v>
      </c>
      <c r="G17" s="8"/>
      <c r="H17" s="8"/>
      <c r="I17" s="8"/>
      <c r="J17" s="8"/>
    </row>
    <row r="18" spans="1:11" x14ac:dyDescent="0.25">
      <c r="A18" s="25" t="s">
        <v>36</v>
      </c>
      <c r="B18" s="14" t="s">
        <v>37</v>
      </c>
      <c r="C18" s="18">
        <v>17940584.540000062</v>
      </c>
      <c r="D18" s="16">
        <v>0.01</v>
      </c>
      <c r="E18" s="17">
        <f>ROUND(C18*D18,2)</f>
        <v>179405.85</v>
      </c>
      <c r="G18" s="8"/>
      <c r="H18" s="8"/>
      <c r="I18" s="8"/>
      <c r="J18" s="8"/>
    </row>
    <row r="19" spans="1:11" x14ac:dyDescent="0.25">
      <c r="A19" s="26" t="s">
        <v>38</v>
      </c>
      <c r="B19" s="14" t="s">
        <v>39</v>
      </c>
      <c r="C19" s="18">
        <v>169849.60000000001</v>
      </c>
      <c r="D19" s="16">
        <v>0.01</v>
      </c>
      <c r="E19" s="17">
        <f t="shared" si="0"/>
        <v>1698.5</v>
      </c>
      <c r="G19" s="8"/>
      <c r="H19" s="8"/>
      <c r="I19" s="8"/>
      <c r="J19" s="8"/>
    </row>
    <row r="20" spans="1:11" x14ac:dyDescent="0.25">
      <c r="A20" s="13" t="s">
        <v>40</v>
      </c>
      <c r="B20" s="14" t="s">
        <v>41</v>
      </c>
      <c r="C20" s="18">
        <v>0</v>
      </c>
      <c r="D20" s="16">
        <v>0.01</v>
      </c>
      <c r="E20" s="17">
        <f t="shared" si="0"/>
        <v>0</v>
      </c>
      <c r="G20" s="8"/>
      <c r="H20" s="8"/>
      <c r="I20" s="8"/>
      <c r="J20" s="8"/>
    </row>
    <row r="21" spans="1:11" x14ac:dyDescent="0.25">
      <c r="A21" s="13" t="s">
        <v>42</v>
      </c>
      <c r="B21" s="14" t="s">
        <v>43</v>
      </c>
      <c r="C21" s="18">
        <v>0</v>
      </c>
      <c r="D21" s="16">
        <v>0.01</v>
      </c>
      <c r="E21" s="17">
        <f t="shared" si="0"/>
        <v>0</v>
      </c>
      <c r="G21" s="8"/>
      <c r="H21" s="8"/>
      <c r="I21" s="8"/>
      <c r="J21" s="8"/>
    </row>
    <row r="22" spans="1:11" s="28" customFormat="1" x14ac:dyDescent="0.25">
      <c r="A22" s="13" t="s">
        <v>44</v>
      </c>
      <c r="B22" s="14" t="s">
        <v>45</v>
      </c>
      <c r="C22" s="18">
        <v>9954.9299999999985</v>
      </c>
      <c r="D22" s="16">
        <v>0.01</v>
      </c>
      <c r="E22" s="27">
        <f t="shared" si="0"/>
        <v>99.55</v>
      </c>
      <c r="G22" s="8"/>
      <c r="H22" s="8"/>
      <c r="I22" s="8"/>
      <c r="J22" s="8"/>
      <c r="K22" s="4"/>
    </row>
    <row r="23" spans="1:11" x14ac:dyDescent="0.25">
      <c r="A23" s="13" t="s">
        <v>46</v>
      </c>
      <c r="B23" s="14" t="s">
        <v>47</v>
      </c>
      <c r="C23" s="18">
        <v>0</v>
      </c>
      <c r="D23" s="16">
        <v>0.01</v>
      </c>
      <c r="E23" s="17">
        <f t="shared" si="0"/>
        <v>0</v>
      </c>
      <c r="G23" s="8"/>
      <c r="H23" s="8"/>
      <c r="I23" s="8"/>
      <c r="J23" s="8"/>
    </row>
    <row r="24" spans="1:11" x14ac:dyDescent="0.25">
      <c r="A24" s="13" t="s">
        <v>48</v>
      </c>
      <c r="B24" s="29" t="s">
        <v>49</v>
      </c>
      <c r="C24" s="18">
        <v>0</v>
      </c>
      <c r="D24" s="16">
        <v>0.01</v>
      </c>
      <c r="E24" s="17">
        <f t="shared" si="0"/>
        <v>0</v>
      </c>
      <c r="G24" s="8"/>
      <c r="H24" s="8"/>
      <c r="I24" s="8"/>
      <c r="J24" s="8"/>
    </row>
    <row r="25" spans="1:11" x14ac:dyDescent="0.25">
      <c r="A25" s="13" t="s">
        <v>50</v>
      </c>
      <c r="B25" s="29" t="s">
        <v>51</v>
      </c>
      <c r="C25" s="18">
        <v>30147.51</v>
      </c>
      <c r="D25" s="16">
        <v>0.01</v>
      </c>
      <c r="E25" s="17">
        <f t="shared" si="0"/>
        <v>301.48</v>
      </c>
      <c r="G25" s="8"/>
      <c r="H25" s="8"/>
      <c r="I25" s="8"/>
      <c r="J25" s="8"/>
    </row>
    <row r="26" spans="1:11" x14ac:dyDescent="0.25">
      <c r="A26" s="13" t="s">
        <v>52</v>
      </c>
      <c r="B26" s="29" t="s">
        <v>53</v>
      </c>
      <c r="C26" s="18">
        <v>10687.9</v>
      </c>
      <c r="D26" s="16">
        <v>0.01</v>
      </c>
      <c r="E26" s="17">
        <f t="shared" si="0"/>
        <v>106.88</v>
      </c>
      <c r="G26" s="8"/>
      <c r="H26" s="8"/>
      <c r="I26" s="8"/>
      <c r="J26" s="8"/>
    </row>
    <row r="27" spans="1:11" x14ac:dyDescent="0.25">
      <c r="A27" s="13" t="s">
        <v>54</v>
      </c>
      <c r="B27" s="14" t="s">
        <v>55</v>
      </c>
      <c r="C27" s="18">
        <v>11252.17</v>
      </c>
      <c r="D27" s="16">
        <v>0.01</v>
      </c>
      <c r="E27" s="17">
        <f t="shared" si="0"/>
        <v>112.52</v>
      </c>
      <c r="G27" s="8"/>
      <c r="H27" s="8"/>
      <c r="I27" s="8"/>
      <c r="J27" s="8"/>
    </row>
    <row r="28" spans="1:11" x14ac:dyDescent="0.25">
      <c r="A28" s="19" t="s">
        <v>56</v>
      </c>
      <c r="B28" s="30" t="s">
        <v>57</v>
      </c>
      <c r="C28" s="21">
        <v>1253874.5599999996</v>
      </c>
      <c r="D28" s="22">
        <v>0.01</v>
      </c>
      <c r="E28" s="23">
        <f t="shared" si="0"/>
        <v>12538.75</v>
      </c>
      <c r="G28" s="8"/>
      <c r="H28" s="8"/>
      <c r="I28" s="8"/>
      <c r="J28" s="8"/>
    </row>
    <row r="29" spans="1:11" x14ac:dyDescent="0.25">
      <c r="A29" s="13" t="s">
        <v>58</v>
      </c>
      <c r="B29" s="31" t="s">
        <v>59</v>
      </c>
      <c r="C29" s="18">
        <v>0</v>
      </c>
      <c r="D29" s="16">
        <v>0.01</v>
      </c>
      <c r="E29" s="17">
        <f t="shared" si="0"/>
        <v>0</v>
      </c>
      <c r="G29" s="8"/>
      <c r="H29" s="8"/>
      <c r="I29" s="8"/>
      <c r="J29" s="8"/>
    </row>
    <row r="30" spans="1:11" x14ac:dyDescent="0.25">
      <c r="A30" s="13" t="s">
        <v>60</v>
      </c>
      <c r="B30" s="14" t="s">
        <v>61</v>
      </c>
      <c r="C30" s="18">
        <v>297622.45</v>
      </c>
      <c r="D30" s="16">
        <v>0.01</v>
      </c>
      <c r="E30" s="17">
        <f t="shared" si="0"/>
        <v>2976.22</v>
      </c>
      <c r="G30" s="8"/>
      <c r="H30" s="8"/>
      <c r="I30" s="8"/>
      <c r="J30" s="8"/>
    </row>
    <row r="31" spans="1:11" x14ac:dyDescent="0.25">
      <c r="A31" s="13" t="s">
        <v>62</v>
      </c>
      <c r="B31" s="29" t="s">
        <v>63</v>
      </c>
      <c r="C31" s="18">
        <v>29224.68</v>
      </c>
      <c r="D31" s="16">
        <v>0.01</v>
      </c>
      <c r="E31" s="17">
        <f t="shared" si="0"/>
        <v>292.25</v>
      </c>
      <c r="G31" s="8"/>
      <c r="H31" s="8"/>
      <c r="I31" s="8"/>
      <c r="J31" s="8"/>
    </row>
    <row r="32" spans="1:11" x14ac:dyDescent="0.25">
      <c r="A32" s="13" t="s">
        <v>64</v>
      </c>
      <c r="B32" s="29" t="s">
        <v>65</v>
      </c>
      <c r="C32" s="18">
        <v>14642.85</v>
      </c>
      <c r="D32" s="16">
        <v>0.01</v>
      </c>
      <c r="E32" s="17">
        <f t="shared" si="0"/>
        <v>146.43</v>
      </c>
      <c r="G32" s="8"/>
      <c r="H32" s="8"/>
      <c r="I32" s="8"/>
      <c r="J32" s="8"/>
    </row>
    <row r="33" spans="1:10" x14ac:dyDescent="0.25">
      <c r="A33" s="13" t="s">
        <v>66</v>
      </c>
      <c r="B33" s="29" t="s">
        <v>67</v>
      </c>
      <c r="C33" s="18">
        <v>86582.379999999961</v>
      </c>
      <c r="D33" s="16">
        <v>0.01</v>
      </c>
      <c r="E33" s="17">
        <f t="shared" si="0"/>
        <v>865.82</v>
      </c>
      <c r="G33" s="8"/>
      <c r="H33" s="8"/>
      <c r="I33" s="8"/>
      <c r="J33" s="8"/>
    </row>
    <row r="34" spans="1:10" x14ac:dyDescent="0.25">
      <c r="A34" s="13" t="s">
        <v>68</v>
      </c>
      <c r="B34" s="29" t="s">
        <v>69</v>
      </c>
      <c r="C34" s="18">
        <v>60</v>
      </c>
      <c r="D34" s="16">
        <v>0.01</v>
      </c>
      <c r="E34" s="17">
        <f t="shared" si="0"/>
        <v>0.6</v>
      </c>
      <c r="G34" s="8"/>
      <c r="H34" s="8"/>
      <c r="I34" s="8"/>
      <c r="J34" s="8"/>
    </row>
    <row r="35" spans="1:10" x14ac:dyDescent="0.25">
      <c r="A35" s="19" t="s">
        <v>70</v>
      </c>
      <c r="B35" s="32" t="s">
        <v>71</v>
      </c>
      <c r="C35" s="21">
        <v>206880.08000000002</v>
      </c>
      <c r="D35" s="22">
        <v>0.01</v>
      </c>
      <c r="E35" s="23">
        <f t="shared" si="0"/>
        <v>2068.8000000000002</v>
      </c>
      <c r="G35" s="8"/>
      <c r="H35" s="8"/>
      <c r="I35" s="8"/>
      <c r="J35" s="8"/>
    </row>
    <row r="36" spans="1:10" x14ac:dyDescent="0.25">
      <c r="A36" s="13" t="s">
        <v>72</v>
      </c>
      <c r="B36" s="14" t="s">
        <v>73</v>
      </c>
      <c r="C36" s="18">
        <v>494054.61000000004</v>
      </c>
      <c r="D36" s="16">
        <v>0.01</v>
      </c>
      <c r="E36" s="17">
        <f t="shared" si="0"/>
        <v>4940.55</v>
      </c>
      <c r="G36" s="8"/>
      <c r="H36" s="8"/>
      <c r="I36" s="8"/>
      <c r="J36" s="8"/>
    </row>
    <row r="37" spans="1:10" x14ac:dyDescent="0.25">
      <c r="A37" s="13" t="s">
        <v>74</v>
      </c>
      <c r="B37" s="14" t="s">
        <v>75</v>
      </c>
      <c r="C37" s="18">
        <v>800027.64999999991</v>
      </c>
      <c r="D37" s="16">
        <v>0.01</v>
      </c>
      <c r="E37" s="17">
        <f t="shared" si="0"/>
        <v>8000.28</v>
      </c>
      <c r="G37" s="8"/>
      <c r="H37" s="8"/>
      <c r="I37" s="8"/>
      <c r="J37" s="8"/>
    </row>
    <row r="38" spans="1:10" x14ac:dyDescent="0.25">
      <c r="A38" s="13" t="s">
        <v>76</v>
      </c>
      <c r="B38" s="14" t="s">
        <v>77</v>
      </c>
      <c r="C38" s="18">
        <v>505449.37</v>
      </c>
      <c r="D38" s="16">
        <v>0.01</v>
      </c>
      <c r="E38" s="17">
        <f t="shared" si="0"/>
        <v>5054.49</v>
      </c>
      <c r="G38" s="8"/>
      <c r="H38" s="8"/>
      <c r="I38" s="8"/>
      <c r="J38" s="8"/>
    </row>
    <row r="39" spans="1:10" x14ac:dyDescent="0.25">
      <c r="A39" s="13" t="s">
        <v>78</v>
      </c>
      <c r="B39" s="14" t="s">
        <v>79</v>
      </c>
      <c r="C39" s="18">
        <v>8311695.2299999967</v>
      </c>
      <c r="D39" s="16">
        <v>0.01</v>
      </c>
      <c r="E39" s="17">
        <f t="shared" si="0"/>
        <v>83116.95</v>
      </c>
      <c r="G39" s="8"/>
      <c r="H39" s="8"/>
      <c r="I39" s="8"/>
      <c r="J39" s="8"/>
    </row>
    <row r="40" spans="1:10" x14ac:dyDescent="0.25">
      <c r="A40" s="13" t="s">
        <v>80</v>
      </c>
      <c r="B40" s="14" t="s">
        <v>81</v>
      </c>
      <c r="C40" s="18">
        <v>756763.39</v>
      </c>
      <c r="D40" s="16">
        <v>0.01</v>
      </c>
      <c r="E40" s="17">
        <f t="shared" si="0"/>
        <v>7567.63</v>
      </c>
      <c r="G40" s="8"/>
      <c r="H40" s="8"/>
      <c r="I40" s="8"/>
      <c r="J40" s="8"/>
    </row>
    <row r="41" spans="1:10" x14ac:dyDescent="0.25">
      <c r="A41" s="13" t="s">
        <v>82</v>
      </c>
      <c r="B41" s="14" t="s">
        <v>83</v>
      </c>
      <c r="C41" s="18">
        <v>363353.25000000006</v>
      </c>
      <c r="D41" s="16">
        <v>0.01</v>
      </c>
      <c r="E41" s="17">
        <f t="shared" si="0"/>
        <v>3633.53</v>
      </c>
      <c r="G41" s="8"/>
      <c r="H41" s="8"/>
      <c r="I41" s="8"/>
      <c r="J41" s="8"/>
    </row>
    <row r="42" spans="1:10" x14ac:dyDescent="0.25">
      <c r="A42" s="13" t="s">
        <v>84</v>
      </c>
      <c r="B42" s="14" t="s">
        <v>85</v>
      </c>
      <c r="C42" s="18">
        <v>333708.49000000011</v>
      </c>
      <c r="D42" s="16">
        <v>0.01</v>
      </c>
      <c r="E42" s="17">
        <f t="shared" si="0"/>
        <v>3337.08</v>
      </c>
      <c r="G42" s="8"/>
      <c r="H42" s="8"/>
      <c r="I42" s="8"/>
      <c r="J42" s="8"/>
    </row>
    <row r="43" spans="1:10" x14ac:dyDescent="0.25">
      <c r="A43" s="13" t="s">
        <v>86</v>
      </c>
      <c r="B43" s="14" t="s">
        <v>87</v>
      </c>
      <c r="C43" s="18">
        <v>411651.12</v>
      </c>
      <c r="D43" s="16">
        <v>0.01</v>
      </c>
      <c r="E43" s="17">
        <f t="shared" si="0"/>
        <v>4116.51</v>
      </c>
      <c r="G43" s="8"/>
      <c r="H43" s="8"/>
      <c r="I43" s="8"/>
      <c r="J43" s="8"/>
    </row>
    <row r="44" spans="1:10" x14ac:dyDescent="0.25">
      <c r="A44" s="13" t="s">
        <v>88</v>
      </c>
      <c r="B44" s="14" t="s">
        <v>89</v>
      </c>
      <c r="C44" s="18">
        <v>516620.93999999994</v>
      </c>
      <c r="D44" s="16">
        <v>0.01</v>
      </c>
      <c r="E44" s="17">
        <f t="shared" si="0"/>
        <v>5166.21</v>
      </c>
      <c r="G44" s="8"/>
      <c r="H44" s="8"/>
      <c r="I44" s="8"/>
      <c r="J44" s="8"/>
    </row>
    <row r="45" spans="1:10" x14ac:dyDescent="0.25">
      <c r="A45" s="13" t="s">
        <v>90</v>
      </c>
      <c r="B45" s="14" t="s">
        <v>91</v>
      </c>
      <c r="C45" s="18">
        <v>92139.050000000017</v>
      </c>
      <c r="D45" s="16">
        <v>0.01</v>
      </c>
      <c r="E45" s="17">
        <f t="shared" si="0"/>
        <v>921.39</v>
      </c>
      <c r="G45" s="8"/>
      <c r="H45" s="8"/>
      <c r="I45" s="8"/>
      <c r="J45" s="8"/>
    </row>
    <row r="46" spans="1:10" x14ac:dyDescent="0.25">
      <c r="A46" s="13" t="s">
        <v>92</v>
      </c>
      <c r="B46" s="14" t="s">
        <v>93</v>
      </c>
      <c r="C46" s="18">
        <v>52681.470000000023</v>
      </c>
      <c r="D46" s="16">
        <v>0.01</v>
      </c>
      <c r="E46" s="17">
        <f t="shared" si="0"/>
        <v>526.80999999999995</v>
      </c>
      <c r="G46" s="8"/>
      <c r="H46" s="8"/>
      <c r="I46" s="8"/>
      <c r="J46" s="8"/>
    </row>
    <row r="47" spans="1:10" x14ac:dyDescent="0.25">
      <c r="A47" s="19" t="s">
        <v>94</v>
      </c>
      <c r="B47" s="20" t="s">
        <v>95</v>
      </c>
      <c r="C47" s="21">
        <v>254622.25000000009</v>
      </c>
      <c r="D47" s="22">
        <v>0.01</v>
      </c>
      <c r="E47" s="23">
        <f t="shared" si="0"/>
        <v>2546.2199999999998</v>
      </c>
      <c r="G47" s="8"/>
      <c r="H47" s="8"/>
      <c r="I47" s="8"/>
      <c r="J47" s="8"/>
    </row>
    <row r="48" spans="1:10" x14ac:dyDescent="0.25">
      <c r="A48" s="25" t="s">
        <v>96</v>
      </c>
      <c r="B48" s="14" t="s">
        <v>97</v>
      </c>
      <c r="C48" s="18">
        <v>46019.749999999993</v>
      </c>
      <c r="D48" s="16">
        <v>0.01</v>
      </c>
      <c r="E48" s="17">
        <f t="shared" si="0"/>
        <v>460.2</v>
      </c>
      <c r="G48" s="8"/>
      <c r="H48" s="8"/>
      <c r="I48" s="8"/>
      <c r="J48" s="8"/>
    </row>
    <row r="49" spans="1:10" x14ac:dyDescent="0.25">
      <c r="A49" s="25" t="s">
        <v>98</v>
      </c>
      <c r="B49" s="14" t="s">
        <v>99</v>
      </c>
      <c r="C49" s="18">
        <v>122192.67000000001</v>
      </c>
      <c r="D49" s="16">
        <v>0.01</v>
      </c>
      <c r="E49" s="17">
        <f t="shared" si="0"/>
        <v>1221.93</v>
      </c>
      <c r="G49" s="8"/>
      <c r="H49" s="8"/>
      <c r="I49" s="8"/>
      <c r="J49" s="8"/>
    </row>
    <row r="50" spans="1:10" x14ac:dyDescent="0.25">
      <c r="A50" s="13" t="s">
        <v>100</v>
      </c>
      <c r="B50" s="14" t="s">
        <v>101</v>
      </c>
      <c r="C50" s="18">
        <v>0</v>
      </c>
      <c r="D50" s="16">
        <v>0.01</v>
      </c>
      <c r="E50" s="17">
        <f t="shared" si="0"/>
        <v>0</v>
      </c>
      <c r="G50" s="8"/>
      <c r="H50" s="8"/>
      <c r="I50" s="8"/>
      <c r="J50" s="8"/>
    </row>
    <row r="51" spans="1:10" x14ac:dyDescent="0.25">
      <c r="A51" s="13" t="s">
        <v>102</v>
      </c>
      <c r="B51" s="14" t="s">
        <v>103</v>
      </c>
      <c r="C51" s="18">
        <v>1410869.5399999926</v>
      </c>
      <c r="D51" s="16">
        <v>0.01</v>
      </c>
      <c r="E51" s="17">
        <f t="shared" si="0"/>
        <v>14108.7</v>
      </c>
      <c r="G51" s="8"/>
      <c r="H51" s="8"/>
      <c r="I51" s="8"/>
      <c r="J51" s="8"/>
    </row>
    <row r="52" spans="1:10" x14ac:dyDescent="0.25">
      <c r="A52" s="25" t="s">
        <v>104</v>
      </c>
      <c r="B52" s="14" t="s">
        <v>105</v>
      </c>
      <c r="C52" s="18">
        <v>140108.51999999993</v>
      </c>
      <c r="D52" s="16">
        <v>0.01</v>
      </c>
      <c r="E52" s="17">
        <f t="shared" si="0"/>
        <v>1401.09</v>
      </c>
      <c r="G52" s="8"/>
      <c r="H52" s="8"/>
      <c r="I52" s="8"/>
      <c r="J52" s="8"/>
    </row>
    <row r="53" spans="1:10" x14ac:dyDescent="0.25">
      <c r="A53" s="13" t="s">
        <v>106</v>
      </c>
      <c r="B53" s="14" t="s">
        <v>107</v>
      </c>
      <c r="C53" s="18">
        <v>31403.52</v>
      </c>
      <c r="D53" s="16">
        <v>0.01</v>
      </c>
      <c r="E53" s="17">
        <f t="shared" si="0"/>
        <v>314.04000000000002</v>
      </c>
      <c r="G53" s="8"/>
      <c r="H53" s="8"/>
      <c r="I53" s="8"/>
      <c r="J53" s="8"/>
    </row>
    <row r="54" spans="1:10" x14ac:dyDescent="0.25">
      <c r="A54" s="13" t="s">
        <v>108</v>
      </c>
      <c r="B54" s="14" t="s">
        <v>109</v>
      </c>
      <c r="C54" s="18">
        <v>148834.06999999998</v>
      </c>
      <c r="D54" s="16">
        <v>0.01</v>
      </c>
      <c r="E54" s="17">
        <f t="shared" si="0"/>
        <v>1488.34</v>
      </c>
      <c r="G54" s="8"/>
      <c r="H54" s="8"/>
      <c r="I54" s="8"/>
      <c r="J54" s="8"/>
    </row>
    <row r="55" spans="1:10" x14ac:dyDescent="0.25">
      <c r="A55" s="13" t="s">
        <v>110</v>
      </c>
      <c r="B55" s="14" t="s">
        <v>111</v>
      </c>
      <c r="C55" s="18">
        <v>18158.21</v>
      </c>
      <c r="D55" s="16">
        <v>0.01</v>
      </c>
      <c r="E55" s="17">
        <f t="shared" si="0"/>
        <v>181.58</v>
      </c>
      <c r="G55" s="8"/>
      <c r="H55" s="8"/>
      <c r="I55" s="8"/>
      <c r="J55" s="8"/>
    </row>
    <row r="56" spans="1:10" x14ac:dyDescent="0.25">
      <c r="A56" s="13" t="s">
        <v>112</v>
      </c>
      <c r="B56" s="14" t="s">
        <v>113</v>
      </c>
      <c r="C56" s="18">
        <v>17283.27</v>
      </c>
      <c r="D56" s="16">
        <v>0.01</v>
      </c>
      <c r="E56" s="17">
        <f t="shared" si="0"/>
        <v>172.83</v>
      </c>
      <c r="G56" s="8"/>
      <c r="H56" s="8"/>
      <c r="I56" s="8"/>
      <c r="J56" s="8"/>
    </row>
    <row r="57" spans="1:10" x14ac:dyDescent="0.25">
      <c r="A57" s="13" t="s">
        <v>114</v>
      </c>
      <c r="B57" s="14" t="s">
        <v>115</v>
      </c>
      <c r="C57" s="18">
        <v>3029463.2399999909</v>
      </c>
      <c r="D57" s="16">
        <v>0.01</v>
      </c>
      <c r="E57" s="17">
        <f t="shared" si="0"/>
        <v>30294.63</v>
      </c>
      <c r="G57" s="8"/>
      <c r="H57" s="8"/>
      <c r="I57" s="8"/>
      <c r="J57" s="8"/>
    </row>
    <row r="58" spans="1:10" x14ac:dyDescent="0.25">
      <c r="A58" s="13" t="s">
        <v>116</v>
      </c>
      <c r="B58" s="14" t="s">
        <v>117</v>
      </c>
      <c r="C58" s="18">
        <v>15309.84</v>
      </c>
      <c r="D58" s="16">
        <v>0.01</v>
      </c>
      <c r="E58" s="17">
        <f t="shared" si="0"/>
        <v>153.1</v>
      </c>
      <c r="G58" s="8"/>
      <c r="H58" s="8"/>
      <c r="I58" s="8"/>
      <c r="J58" s="8"/>
    </row>
    <row r="59" spans="1:10" x14ac:dyDescent="0.25">
      <c r="A59" s="13" t="s">
        <v>118</v>
      </c>
      <c r="B59" s="14" t="s">
        <v>119</v>
      </c>
      <c r="C59" s="18">
        <v>11202.51</v>
      </c>
      <c r="D59" s="16">
        <v>0.01</v>
      </c>
      <c r="E59" s="17">
        <f t="shared" si="0"/>
        <v>112.03</v>
      </c>
      <c r="G59" s="8"/>
      <c r="H59" s="8"/>
      <c r="I59" s="8"/>
      <c r="J59" s="8"/>
    </row>
    <row r="60" spans="1:10" x14ac:dyDescent="0.25">
      <c r="A60" s="19" t="s">
        <v>120</v>
      </c>
      <c r="B60" s="20" t="s">
        <v>121</v>
      </c>
      <c r="C60" s="21">
        <v>314138.99</v>
      </c>
      <c r="D60" s="22">
        <v>0.01</v>
      </c>
      <c r="E60" s="23">
        <f t="shared" si="0"/>
        <v>3141.39</v>
      </c>
      <c r="G60" s="8"/>
      <c r="H60" s="8"/>
      <c r="I60" s="8"/>
      <c r="J60" s="8"/>
    </row>
    <row r="61" spans="1:10" x14ac:dyDescent="0.25">
      <c r="A61" s="13" t="s">
        <v>122</v>
      </c>
      <c r="B61" s="14" t="s">
        <v>123</v>
      </c>
      <c r="C61" s="18">
        <v>253217.94999999995</v>
      </c>
      <c r="D61" s="16">
        <v>0.01</v>
      </c>
      <c r="E61" s="17">
        <f t="shared" si="0"/>
        <v>2532.1799999999998</v>
      </c>
      <c r="G61" s="8"/>
      <c r="H61" s="8"/>
      <c r="I61" s="8"/>
      <c r="J61" s="8"/>
    </row>
    <row r="62" spans="1:10" x14ac:dyDescent="0.25">
      <c r="A62" s="13" t="s">
        <v>124</v>
      </c>
      <c r="B62" s="14" t="s">
        <v>125</v>
      </c>
      <c r="C62" s="18">
        <v>207038.67999999996</v>
      </c>
      <c r="D62" s="16">
        <v>0.01</v>
      </c>
      <c r="E62" s="17">
        <f t="shared" si="0"/>
        <v>2070.39</v>
      </c>
      <c r="G62" s="8"/>
      <c r="H62" s="8"/>
      <c r="I62" s="8"/>
      <c r="J62" s="8"/>
    </row>
    <row r="63" spans="1:10" x14ac:dyDescent="0.25">
      <c r="A63" s="13" t="s">
        <v>126</v>
      </c>
      <c r="B63" s="14" t="s">
        <v>127</v>
      </c>
      <c r="C63" s="18">
        <v>101173.37000000002</v>
      </c>
      <c r="D63" s="16">
        <v>0.01</v>
      </c>
      <c r="E63" s="17">
        <f t="shared" si="0"/>
        <v>1011.73</v>
      </c>
      <c r="G63" s="8"/>
      <c r="H63" s="8"/>
      <c r="I63" s="8"/>
      <c r="J63" s="8"/>
    </row>
    <row r="64" spans="1:10" x14ac:dyDescent="0.25">
      <c r="A64" s="13" t="s">
        <v>128</v>
      </c>
      <c r="B64" s="14" t="s">
        <v>129</v>
      </c>
      <c r="C64" s="18">
        <v>96041.25</v>
      </c>
      <c r="D64" s="16">
        <v>0.01</v>
      </c>
      <c r="E64" s="17">
        <f t="shared" si="0"/>
        <v>960.41</v>
      </c>
      <c r="G64" s="8"/>
      <c r="H64" s="8"/>
      <c r="I64" s="8"/>
      <c r="J64" s="8"/>
    </row>
    <row r="65" spans="1:10" x14ac:dyDescent="0.25">
      <c r="A65" s="13" t="s">
        <v>130</v>
      </c>
      <c r="B65" s="14" t="s">
        <v>131</v>
      </c>
      <c r="C65" s="18">
        <v>1012250.14</v>
      </c>
      <c r="D65" s="16">
        <v>0.01</v>
      </c>
      <c r="E65" s="17">
        <f t="shared" si="0"/>
        <v>10122.5</v>
      </c>
      <c r="G65" s="8"/>
      <c r="H65" s="8"/>
      <c r="I65" s="8"/>
      <c r="J65" s="8"/>
    </row>
    <row r="66" spans="1:10" x14ac:dyDescent="0.25">
      <c r="A66" s="13" t="s">
        <v>132</v>
      </c>
      <c r="B66" s="14" t="s">
        <v>133</v>
      </c>
      <c r="C66" s="18">
        <v>489877.25999999995</v>
      </c>
      <c r="D66" s="16">
        <v>0.01</v>
      </c>
      <c r="E66" s="17">
        <f t="shared" si="0"/>
        <v>4898.7700000000004</v>
      </c>
      <c r="G66" s="8"/>
      <c r="H66" s="8"/>
      <c r="I66" s="8"/>
      <c r="J66" s="8"/>
    </row>
    <row r="67" spans="1:10" x14ac:dyDescent="0.25">
      <c r="A67" s="13" t="s">
        <v>134</v>
      </c>
      <c r="B67" s="14" t="s">
        <v>135</v>
      </c>
      <c r="C67" s="18">
        <v>3145280.1899999981</v>
      </c>
      <c r="D67" s="16">
        <v>0.01</v>
      </c>
      <c r="E67" s="17">
        <f t="shared" si="0"/>
        <v>31452.799999999999</v>
      </c>
      <c r="G67" s="8"/>
      <c r="H67" s="8"/>
      <c r="I67" s="8"/>
      <c r="J67" s="8"/>
    </row>
    <row r="68" spans="1:10" x14ac:dyDescent="0.25">
      <c r="A68" s="13" t="s">
        <v>136</v>
      </c>
      <c r="B68" s="33" t="s">
        <v>137</v>
      </c>
      <c r="C68" s="18">
        <v>3192713.0399999879</v>
      </c>
      <c r="D68" s="16">
        <v>0.01</v>
      </c>
      <c r="E68" s="34">
        <f t="shared" si="0"/>
        <v>31927.13</v>
      </c>
      <c r="G68" s="8"/>
      <c r="H68" s="8"/>
      <c r="I68" s="8"/>
      <c r="J68" s="8"/>
    </row>
    <row r="69" spans="1:10" x14ac:dyDescent="0.25">
      <c r="A69" s="19" t="s">
        <v>138</v>
      </c>
      <c r="B69" s="20" t="s">
        <v>139</v>
      </c>
      <c r="C69" s="21">
        <v>3095311.8799999948</v>
      </c>
      <c r="D69" s="22">
        <v>0.01</v>
      </c>
      <c r="E69" s="23">
        <f t="shared" si="0"/>
        <v>30953.119999999999</v>
      </c>
      <c r="G69" s="8"/>
      <c r="H69" s="8"/>
      <c r="I69" s="8"/>
      <c r="J69" s="8"/>
    </row>
    <row r="70" spans="1:10" x14ac:dyDescent="0.25">
      <c r="A70" s="13" t="s">
        <v>140</v>
      </c>
      <c r="B70" s="14" t="s">
        <v>141</v>
      </c>
      <c r="C70" s="18">
        <v>198170.39999999991</v>
      </c>
      <c r="D70" s="16">
        <v>0.01</v>
      </c>
      <c r="E70" s="17">
        <f t="shared" ref="E70:E98" si="1">ROUND(C70*D70,2)</f>
        <v>1981.7</v>
      </c>
      <c r="G70" s="8"/>
      <c r="H70" s="8"/>
      <c r="I70" s="8"/>
      <c r="J70" s="8"/>
    </row>
    <row r="71" spans="1:10" x14ac:dyDescent="0.25">
      <c r="A71" s="13" t="s">
        <v>142</v>
      </c>
      <c r="B71" s="14" t="s">
        <v>143</v>
      </c>
      <c r="C71" s="18">
        <v>103988.37999999998</v>
      </c>
      <c r="D71" s="16">
        <v>0.01</v>
      </c>
      <c r="E71" s="34">
        <f t="shared" si="1"/>
        <v>1039.8800000000001</v>
      </c>
      <c r="G71" s="8"/>
      <c r="H71" s="8"/>
      <c r="I71" s="8"/>
      <c r="J71" s="8"/>
    </row>
    <row r="72" spans="1:10" x14ac:dyDescent="0.25">
      <c r="A72" s="35" t="s">
        <v>144</v>
      </c>
      <c r="B72" s="36" t="s">
        <v>145</v>
      </c>
      <c r="C72" s="21">
        <v>10766.039999999999</v>
      </c>
      <c r="D72" s="22">
        <v>0.01</v>
      </c>
      <c r="E72" s="23">
        <f t="shared" si="1"/>
        <v>107.66</v>
      </c>
      <c r="G72" s="8"/>
      <c r="H72" s="8"/>
      <c r="I72" s="8"/>
      <c r="J72" s="8"/>
    </row>
    <row r="73" spans="1:10" x14ac:dyDescent="0.25">
      <c r="A73" s="25" t="s">
        <v>146</v>
      </c>
      <c r="B73" s="37" t="s">
        <v>147</v>
      </c>
      <c r="C73" s="18">
        <v>0</v>
      </c>
      <c r="D73" s="16">
        <v>0.01</v>
      </c>
      <c r="E73" s="17">
        <f t="shared" si="1"/>
        <v>0</v>
      </c>
      <c r="G73" s="8"/>
      <c r="H73" s="8"/>
      <c r="I73" s="8"/>
      <c r="J73" s="8"/>
    </row>
    <row r="74" spans="1:10" x14ac:dyDescent="0.25">
      <c r="A74" s="35" t="s">
        <v>148</v>
      </c>
      <c r="B74" s="36" t="s">
        <v>149</v>
      </c>
      <c r="C74" s="21">
        <v>69588.12</v>
      </c>
      <c r="D74" s="22">
        <v>0.01</v>
      </c>
      <c r="E74" s="23">
        <f t="shared" si="1"/>
        <v>695.88</v>
      </c>
      <c r="G74" s="8"/>
      <c r="H74" s="8"/>
      <c r="I74" s="8"/>
      <c r="J74" s="8"/>
    </row>
    <row r="75" spans="1:10" x14ac:dyDescent="0.25">
      <c r="A75" s="38" t="s">
        <v>150</v>
      </c>
      <c r="B75" s="39" t="s">
        <v>151</v>
      </c>
      <c r="C75" s="18">
        <v>0</v>
      </c>
      <c r="D75" s="16">
        <v>0.01</v>
      </c>
      <c r="E75" s="17">
        <f t="shared" si="1"/>
        <v>0</v>
      </c>
      <c r="G75" s="8"/>
      <c r="H75" s="8"/>
      <c r="I75" s="8"/>
      <c r="J75" s="8"/>
    </row>
    <row r="76" spans="1:10" x14ac:dyDescent="0.25">
      <c r="A76" s="38" t="s">
        <v>152</v>
      </c>
      <c r="B76" s="39" t="s">
        <v>153</v>
      </c>
      <c r="C76" s="18">
        <v>0</v>
      </c>
      <c r="D76" s="16">
        <v>0.01</v>
      </c>
      <c r="E76" s="17">
        <f t="shared" si="1"/>
        <v>0</v>
      </c>
      <c r="G76" s="8"/>
      <c r="H76" s="8"/>
      <c r="I76" s="8"/>
      <c r="J76" s="8"/>
    </row>
    <row r="77" spans="1:10" x14ac:dyDescent="0.25">
      <c r="A77" s="38" t="s">
        <v>154</v>
      </c>
      <c r="B77" s="39" t="s">
        <v>155</v>
      </c>
      <c r="C77" s="18">
        <v>0</v>
      </c>
      <c r="D77" s="16">
        <v>0.01</v>
      </c>
      <c r="E77" s="17">
        <f t="shared" si="1"/>
        <v>0</v>
      </c>
      <c r="G77" s="8"/>
      <c r="H77" s="8"/>
      <c r="I77" s="8"/>
      <c r="J77" s="8"/>
    </row>
    <row r="78" spans="1:10" x14ac:dyDescent="0.25">
      <c r="A78" s="38" t="s">
        <v>156</v>
      </c>
      <c r="B78" s="39" t="s">
        <v>157</v>
      </c>
      <c r="C78" s="18">
        <v>0</v>
      </c>
      <c r="D78" s="16">
        <v>0.01</v>
      </c>
      <c r="E78" s="17">
        <f t="shared" si="1"/>
        <v>0</v>
      </c>
      <c r="G78" s="8"/>
      <c r="H78" s="8"/>
      <c r="I78" s="8"/>
      <c r="J78" s="8"/>
    </row>
    <row r="79" spans="1:10" x14ac:dyDescent="0.25">
      <c r="A79" s="35" t="s">
        <v>158</v>
      </c>
      <c r="B79" s="36" t="s">
        <v>159</v>
      </c>
      <c r="C79" s="21">
        <v>0</v>
      </c>
      <c r="D79" s="22">
        <v>0.01</v>
      </c>
      <c r="E79" s="23">
        <f t="shared" si="1"/>
        <v>0</v>
      </c>
      <c r="G79" s="8"/>
      <c r="H79" s="8"/>
      <c r="I79" s="8"/>
      <c r="J79" s="8"/>
    </row>
    <row r="80" spans="1:10" x14ac:dyDescent="0.25">
      <c r="A80" s="38" t="s">
        <v>160</v>
      </c>
      <c r="B80" s="39" t="s">
        <v>161</v>
      </c>
      <c r="C80" s="18">
        <v>59363.759999999995</v>
      </c>
      <c r="D80" s="16">
        <v>0.01</v>
      </c>
      <c r="E80" s="17">
        <f t="shared" si="1"/>
        <v>593.64</v>
      </c>
      <c r="G80" s="8"/>
      <c r="H80" s="8"/>
      <c r="I80" s="8"/>
      <c r="J80" s="8"/>
    </row>
    <row r="81" spans="1:10" x14ac:dyDescent="0.25">
      <c r="A81" s="25" t="s">
        <v>162</v>
      </c>
      <c r="B81" s="39" t="s">
        <v>163</v>
      </c>
      <c r="C81" s="18">
        <v>2975945.6499999682</v>
      </c>
      <c r="D81" s="16">
        <v>0.01</v>
      </c>
      <c r="E81" s="17">
        <f t="shared" si="1"/>
        <v>29759.46</v>
      </c>
      <c r="G81" s="8"/>
      <c r="H81" s="8"/>
      <c r="I81" s="8"/>
      <c r="J81" s="8"/>
    </row>
    <row r="82" spans="1:10" x14ac:dyDescent="0.25">
      <c r="A82" s="38" t="s">
        <v>164</v>
      </c>
      <c r="B82" s="39" t="s">
        <v>165</v>
      </c>
      <c r="C82" s="18">
        <v>10252.699999999999</v>
      </c>
      <c r="D82" s="16">
        <v>0.01</v>
      </c>
      <c r="E82" s="17">
        <f t="shared" si="1"/>
        <v>102.53</v>
      </c>
      <c r="G82" s="8"/>
      <c r="H82" s="8"/>
      <c r="I82" s="8"/>
      <c r="J82" s="8"/>
    </row>
    <row r="83" spans="1:10" x14ac:dyDescent="0.25">
      <c r="A83" s="38" t="s">
        <v>166</v>
      </c>
      <c r="B83" s="39" t="s">
        <v>167</v>
      </c>
      <c r="C83" s="18">
        <v>25375.989999999991</v>
      </c>
      <c r="D83" s="16">
        <v>0.01</v>
      </c>
      <c r="E83" s="17">
        <f t="shared" si="1"/>
        <v>253.76</v>
      </c>
      <c r="G83" s="8"/>
      <c r="H83" s="8"/>
      <c r="I83" s="8"/>
      <c r="J83" s="8"/>
    </row>
    <row r="84" spans="1:10" x14ac:dyDescent="0.25">
      <c r="A84" s="38" t="s">
        <v>168</v>
      </c>
      <c r="B84" s="39" t="s">
        <v>169</v>
      </c>
      <c r="C84" s="18">
        <v>27250</v>
      </c>
      <c r="D84" s="16">
        <v>0.01</v>
      </c>
      <c r="E84" s="17">
        <f t="shared" si="1"/>
        <v>272.5</v>
      </c>
      <c r="G84" s="8"/>
      <c r="H84" s="8"/>
      <c r="I84" s="8"/>
      <c r="J84" s="8"/>
    </row>
    <row r="85" spans="1:10" x14ac:dyDescent="0.25">
      <c r="A85" s="26" t="s">
        <v>170</v>
      </c>
      <c r="B85" s="39" t="s">
        <v>171</v>
      </c>
      <c r="C85" s="18">
        <v>1969688.7699999968</v>
      </c>
      <c r="D85" s="16">
        <v>0.01</v>
      </c>
      <c r="E85" s="17">
        <f t="shared" si="1"/>
        <v>19696.89</v>
      </c>
      <c r="G85" s="8"/>
      <c r="H85" s="8"/>
      <c r="I85" s="8"/>
      <c r="J85" s="8"/>
    </row>
    <row r="86" spans="1:10" x14ac:dyDescent="0.25">
      <c r="A86" s="25" t="s">
        <v>172</v>
      </c>
      <c r="B86" s="39" t="s">
        <v>173</v>
      </c>
      <c r="C86" s="18">
        <v>5668544.200000002</v>
      </c>
      <c r="D86" s="16">
        <v>0.01</v>
      </c>
      <c r="E86" s="17">
        <f t="shared" si="1"/>
        <v>56685.440000000002</v>
      </c>
      <c r="G86" s="8"/>
      <c r="H86" s="8"/>
      <c r="I86" s="8"/>
      <c r="J86" s="8"/>
    </row>
    <row r="87" spans="1:10" x14ac:dyDescent="0.25">
      <c r="A87" s="25" t="s">
        <v>174</v>
      </c>
      <c r="B87" s="39" t="s">
        <v>175</v>
      </c>
      <c r="C87" s="18">
        <v>3812271.3600000013</v>
      </c>
      <c r="D87" s="16">
        <v>0.01</v>
      </c>
      <c r="E87" s="17">
        <f t="shared" si="1"/>
        <v>38122.71</v>
      </c>
      <c r="G87" s="8"/>
      <c r="H87" s="8"/>
      <c r="I87" s="8"/>
      <c r="J87" s="8"/>
    </row>
    <row r="88" spans="1:10" x14ac:dyDescent="0.25">
      <c r="A88" s="40" t="s">
        <v>176</v>
      </c>
      <c r="B88" s="41" t="s">
        <v>177</v>
      </c>
      <c r="C88" s="18">
        <v>8800</v>
      </c>
      <c r="D88" s="16">
        <v>0.01</v>
      </c>
      <c r="E88" s="17">
        <f t="shared" si="1"/>
        <v>88</v>
      </c>
      <c r="G88" s="8"/>
      <c r="H88" s="8"/>
      <c r="I88" s="8"/>
      <c r="J88" s="8"/>
    </row>
    <row r="89" spans="1:10" x14ac:dyDescent="0.25">
      <c r="A89" s="25" t="s">
        <v>178</v>
      </c>
      <c r="B89" s="39" t="s">
        <v>179</v>
      </c>
      <c r="C89" s="18">
        <v>4485824.6899999864</v>
      </c>
      <c r="D89" s="16">
        <v>0.01</v>
      </c>
      <c r="E89" s="17">
        <f t="shared" si="1"/>
        <v>44858.25</v>
      </c>
      <c r="G89" s="8"/>
      <c r="H89" s="8"/>
      <c r="I89" s="8"/>
      <c r="J89" s="8"/>
    </row>
    <row r="90" spans="1:10" x14ac:dyDescent="0.25">
      <c r="A90" s="38" t="s">
        <v>180</v>
      </c>
      <c r="B90" s="39" t="s">
        <v>181</v>
      </c>
      <c r="C90" s="18">
        <v>99561.650000000023</v>
      </c>
      <c r="D90" s="16">
        <v>0.01</v>
      </c>
      <c r="E90" s="17">
        <f t="shared" si="1"/>
        <v>995.62</v>
      </c>
      <c r="G90" s="8"/>
      <c r="H90" s="8"/>
      <c r="I90" s="8"/>
      <c r="J90" s="8"/>
    </row>
    <row r="91" spans="1:10" s="8" customFormat="1" x14ac:dyDescent="0.25">
      <c r="A91" s="38" t="s">
        <v>182</v>
      </c>
      <c r="B91" s="39" t="s">
        <v>183</v>
      </c>
      <c r="C91" s="18">
        <v>26193.490000000031</v>
      </c>
      <c r="D91" s="16">
        <v>0.01</v>
      </c>
      <c r="E91" s="17">
        <f t="shared" si="1"/>
        <v>261.93</v>
      </c>
    </row>
    <row r="92" spans="1:10" x14ac:dyDescent="0.25">
      <c r="A92" s="38" t="s">
        <v>184</v>
      </c>
      <c r="B92" s="39" t="s">
        <v>185</v>
      </c>
      <c r="C92" s="18">
        <v>8106.4400000000005</v>
      </c>
      <c r="D92" s="16">
        <v>0.01</v>
      </c>
      <c r="E92" s="17">
        <f t="shared" si="1"/>
        <v>81.06</v>
      </c>
    </row>
    <row r="93" spans="1:10" x14ac:dyDescent="0.25">
      <c r="A93" s="38" t="s">
        <v>186</v>
      </c>
      <c r="B93" s="39" t="s">
        <v>187</v>
      </c>
      <c r="C93" s="18">
        <v>13463.2</v>
      </c>
      <c r="D93" s="16">
        <v>0.01</v>
      </c>
      <c r="E93" s="17">
        <f t="shared" si="1"/>
        <v>134.63</v>
      </c>
    </row>
    <row r="94" spans="1:10" x14ac:dyDescent="0.25">
      <c r="A94" s="25" t="s">
        <v>188</v>
      </c>
      <c r="B94" s="39" t="s">
        <v>189</v>
      </c>
      <c r="C94" s="18">
        <v>0</v>
      </c>
      <c r="D94" s="16">
        <v>0.01</v>
      </c>
      <c r="E94" s="17">
        <f t="shared" si="1"/>
        <v>0</v>
      </c>
    </row>
    <row r="95" spans="1:10" x14ac:dyDescent="0.25">
      <c r="A95" s="25" t="s">
        <v>190</v>
      </c>
      <c r="B95" s="39" t="s">
        <v>191</v>
      </c>
      <c r="C95" s="18">
        <v>919.96</v>
      </c>
      <c r="D95" s="16">
        <v>0.01</v>
      </c>
      <c r="E95" s="17">
        <f t="shared" si="1"/>
        <v>9.1999999999999993</v>
      </c>
    </row>
    <row r="96" spans="1:10" x14ac:dyDescent="0.25">
      <c r="A96" s="25" t="s">
        <v>192</v>
      </c>
      <c r="B96" s="39" t="s">
        <v>193</v>
      </c>
      <c r="C96" s="18">
        <v>0</v>
      </c>
      <c r="D96" s="16">
        <v>0.01</v>
      </c>
      <c r="E96" s="17">
        <f t="shared" si="1"/>
        <v>0</v>
      </c>
    </row>
    <row r="97" spans="1:5" x14ac:dyDescent="0.25">
      <c r="A97" s="38" t="s">
        <v>194</v>
      </c>
      <c r="B97" s="39" t="s">
        <v>195</v>
      </c>
      <c r="C97" s="18">
        <v>66968.94</v>
      </c>
      <c r="D97" s="16">
        <v>0.01</v>
      </c>
      <c r="E97" s="17">
        <f t="shared" si="1"/>
        <v>669.69</v>
      </c>
    </row>
    <row r="98" spans="1:5" x14ac:dyDescent="0.25">
      <c r="A98" s="25" t="s">
        <v>196</v>
      </c>
      <c r="B98" s="39" t="s">
        <v>197</v>
      </c>
      <c r="C98" s="18">
        <v>1286112.7499999974</v>
      </c>
      <c r="D98" s="16">
        <v>0.01</v>
      </c>
      <c r="E98" s="17">
        <f t="shared" si="1"/>
        <v>12861.13</v>
      </c>
    </row>
    <row r="99" spans="1:5" x14ac:dyDescent="0.25">
      <c r="A99" s="25" t="s">
        <v>198</v>
      </c>
      <c r="B99" s="39" t="s">
        <v>199</v>
      </c>
      <c r="C99" s="42">
        <f>'[1]Impact Calculations'!C100</f>
        <v>0</v>
      </c>
      <c r="D99" s="16">
        <v>0.01</v>
      </c>
      <c r="E99" s="17">
        <f>ROUND(C99*D99,2)</f>
        <v>0</v>
      </c>
    </row>
    <row r="100" spans="1:5" ht="15.75" thickBot="1" x14ac:dyDescent="0.3">
      <c r="A100" s="43"/>
      <c r="B100" s="44" t="s">
        <v>200</v>
      </c>
      <c r="C100" s="45">
        <f>SUM(C4:C98)</f>
        <v>70779174.849999979</v>
      </c>
      <c r="D100" s="46"/>
      <c r="E100" s="47">
        <f>SUM(E4:E98)</f>
        <v>707791.75000000023</v>
      </c>
    </row>
    <row r="101" spans="1:5" ht="15.75" thickTop="1" x14ac:dyDescent="0.25"/>
    <row r="102" spans="1:5" x14ac:dyDescent="0.25">
      <c r="C102" s="49"/>
    </row>
    <row r="103" spans="1:5" x14ac:dyDescent="0.25">
      <c r="A103" s="4"/>
      <c r="B103" s="4"/>
    </row>
    <row r="104" spans="1:5" x14ac:dyDescent="0.25">
      <c r="A104" s="4"/>
      <c r="B104" s="4"/>
    </row>
    <row r="105" spans="1:5" x14ac:dyDescent="0.25">
      <c r="A105" s="4"/>
      <c r="B105" s="4"/>
    </row>
    <row r="106" spans="1:5" x14ac:dyDescent="0.25">
      <c r="A106" s="4"/>
      <c r="B106" s="4"/>
    </row>
    <row r="107" spans="1:5" x14ac:dyDescent="0.25">
      <c r="A107" s="4"/>
      <c r="B107" s="4"/>
    </row>
    <row r="108" spans="1:5" x14ac:dyDescent="0.25">
      <c r="A108" s="4"/>
      <c r="B108" s="4"/>
    </row>
    <row r="109" spans="1:5" x14ac:dyDescent="0.25">
      <c r="A109" s="4"/>
      <c r="B109" s="4"/>
    </row>
    <row r="110" spans="1:5" x14ac:dyDescent="0.25">
      <c r="A110" s="4"/>
      <c r="B110" s="4"/>
    </row>
    <row r="111" spans="1:5" x14ac:dyDescent="0.25">
      <c r="A111" s="4"/>
      <c r="B111" s="4"/>
    </row>
    <row r="112" spans="1:5" x14ac:dyDescent="0.25">
      <c r="A112" s="4"/>
      <c r="B112" s="4"/>
    </row>
  </sheetData>
  <pageMargins left="0.7" right="0.7" top="0.75" bottom="0.75" header="0.3" footer="0.3"/>
  <pageSetup scale="7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Agency Impact</vt:lpstr>
      <vt:lpstr>'Agency Impact'!Print_Area</vt:lpstr>
      <vt:lpstr>'Agency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Jusic, Mirela [DAS]</dc:creator>
  <cp:lastModifiedBy>Jusic, Mirela [DAS]</cp:lastModifiedBy>
  <dcterms:created xsi:type="dcterms:W3CDTF">2021-07-21T15:59:32Z</dcterms:created>
  <dcterms:modified xsi:type="dcterms:W3CDTF">2021-07-21T16:00:17Z</dcterms:modified>
</cp:coreProperties>
</file>