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B0F28AAF-1B17-4D21-8CB1-325BF96EE23D}" xr6:coauthVersionLast="36" xr6:coauthVersionMax="36" xr10:uidLastSave="{00000000-0000-0000-0000-000000000000}"/>
  <bookViews>
    <workbookView xWindow="0" yWindow="0" windowWidth="11520" windowHeight="4890" xr2:uid="{32A7E29A-601B-4FE2-965C-DD4EAC69AC58}"/>
  </bookViews>
  <sheets>
    <sheet name=" Agency Impact " sheetId="1" r:id="rId1"/>
  </sheets>
  <externalReferences>
    <externalReference r:id="rId2"/>
    <externalReference r:id="rId3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CEREMONIALFACTOR">[1]AllBuildingsSortedByAgencyOLD!$J$7</definedName>
    <definedName name="DMACC_FY2012">'[1]AllBuildingsSorted-FY2012'!$S$9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ACTOREDSQFT">[1]AllBuildingsSortedByAgencyOLD!#REF!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LAB">[1]AllBuildingsSortedByAgencyOLD!$Q$4</definedName>
    <definedName name="LAB_FY2010">'[1]AllBuildingsSorted-FY2011'!$Q$4</definedName>
    <definedName name="LAB_FY2012">'[1]AllBuildingsSorted-FY2012'!$S$4</definedName>
    <definedName name="LABFACTOR">[1]AllBuildingsSortedByAgencyOLD!$J$4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ETSFSummary">#REF!</definedName>
    <definedName name="Number">#REF!</definedName>
    <definedName name="OFFICE">[1]AllBuildingsSortedByAgencyOLD!$Q$2</definedName>
    <definedName name="OFFICE_FY2010">'[1]AllBuildingsSorted-FY2011'!$Q$2</definedName>
    <definedName name="OFFICE_FY2012">'[1]AllBuildingsSorted-FY2012'!$S$2</definedName>
    <definedName name="OFFICEFACTOR">[1]AllBuildingsSortedByAgencyOLD!$J$2</definedName>
    <definedName name="_xlnm.Print_Area" localSheetId="0">' Agency Impact '!$A$1:$E$100</definedName>
    <definedName name="_xlnm.Print_Titles" localSheetId="0">' Agency Impact '!$1:$3</definedName>
    <definedName name="Rate">#REF!</definedName>
    <definedName name="STORAGE">[1]AllBuildingsSortedByAgencyOLD!$Q$3</definedName>
    <definedName name="STORAGE_FY2010">'[1]AllBuildingsSorted-FY2011'!$Q$3</definedName>
    <definedName name="STORAGE_FY2012">'[1]AllBuildingsSorted-FY2012'!$S$3</definedName>
    <definedName name="STORAGEFACTOR">[1]AllBuildingsSortedByAgencyOLD!$J$3</definedName>
    <definedName name="TOTAL_BUDGET">[1]AllBuildingsSortedByAgencyOLD!$G$8</definedName>
    <definedName name="UNASSIGNED">[1]AllBuildingsSortedByAgencyOLD!$Q$8</definedName>
    <definedName name="UNASSIGNEDFACTOR">[1]AllBuildingsSortedByAgencyOLD!$J$8</definedName>
    <definedName name="VACANT_OFFICE">[1]AllBuildingsSortedByAgencyOLD!$Q$5</definedName>
    <definedName name="VACANT_OFFICE_FY2010">'[1]AllBuildingsSorted-FY2011'!$Q$5</definedName>
    <definedName name="VACANT_OFFICE_FY2012">'[1]AllBuildingsSorted-FY2012'!$S$5</definedName>
    <definedName name="VACANT_STORAGE">[1]AllBuildingsSortedByAgencyOLD!$Q$6</definedName>
    <definedName name="VACANT_STORAGE_FY2010">'[1]AllBuildingsSorted-FY2011'!$Q$6</definedName>
    <definedName name="VACANT_STORAGE_FY2012">'[1]AllBuildingsSorted-FY2012'!$S$6</definedName>
    <definedName name="VACANTOFFICEFACTOR">[1]AllBuildingsSortedByAgencyOLD!$J$5</definedName>
    <definedName name="VACANTSTORAGEFACTOR">[1]AllBuildingsSortedByAgencyOLD!$J$6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E99" i="1" s="1"/>
  <c r="D98" i="1"/>
  <c r="E98" i="1" s="1"/>
  <c r="D97" i="1"/>
  <c r="E97" i="1" s="1"/>
  <c r="D96" i="1"/>
  <c r="C96" i="1"/>
  <c r="E96" i="1" s="1"/>
  <c r="D95" i="1"/>
  <c r="C95" i="1"/>
  <c r="E95" i="1" s="1"/>
  <c r="D94" i="1"/>
  <c r="C94" i="1"/>
  <c r="D93" i="1"/>
  <c r="C93" i="1"/>
  <c r="E93" i="1" s="1"/>
  <c r="D92" i="1"/>
  <c r="C92" i="1"/>
  <c r="E92" i="1" s="1"/>
  <c r="D91" i="1"/>
  <c r="E91" i="1" s="1"/>
  <c r="D90" i="1"/>
  <c r="C90" i="1"/>
  <c r="D89" i="1"/>
  <c r="C89" i="1"/>
  <c r="E89" i="1" s="1"/>
  <c r="D88" i="1"/>
  <c r="C88" i="1"/>
  <c r="D87" i="1"/>
  <c r="C87" i="1"/>
  <c r="D86" i="1"/>
  <c r="C86" i="1"/>
  <c r="D85" i="1"/>
  <c r="E85" i="1" s="1"/>
  <c r="D84" i="1"/>
  <c r="C84" i="1"/>
  <c r="E84" i="1" s="1"/>
  <c r="D83" i="1"/>
  <c r="E83" i="1" s="1"/>
  <c r="D82" i="1"/>
  <c r="C82" i="1"/>
  <c r="E82" i="1" s="1"/>
  <c r="D81" i="1"/>
  <c r="C81" i="1"/>
  <c r="E81" i="1" s="1"/>
  <c r="D80" i="1"/>
  <c r="C80" i="1"/>
  <c r="E79" i="1"/>
  <c r="D79" i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C70" i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C61" i="1"/>
  <c r="E61" i="1" s="1"/>
  <c r="D60" i="1"/>
  <c r="C60" i="1"/>
  <c r="E60" i="1" s="1"/>
  <c r="D59" i="1"/>
  <c r="C59" i="1"/>
  <c r="E59" i="1" s="1"/>
  <c r="D58" i="1"/>
  <c r="C58" i="1"/>
  <c r="D57" i="1"/>
  <c r="C57" i="1"/>
  <c r="E57" i="1" s="1"/>
  <c r="D56" i="1"/>
  <c r="C56" i="1"/>
  <c r="D55" i="1"/>
  <c r="E55" i="1" s="1"/>
  <c r="D54" i="1"/>
  <c r="E54" i="1" s="1"/>
  <c r="D53" i="1"/>
  <c r="E53" i="1" s="1"/>
  <c r="D52" i="1"/>
  <c r="C52" i="1"/>
  <c r="E52" i="1" s="1"/>
  <c r="D51" i="1"/>
  <c r="C51" i="1"/>
  <c r="D50" i="1"/>
  <c r="E50" i="1" s="1"/>
  <c r="D49" i="1"/>
  <c r="C49" i="1"/>
  <c r="D48" i="1"/>
  <c r="C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E39" i="1"/>
  <c r="D39" i="1"/>
  <c r="D38" i="1"/>
  <c r="E38" i="1" s="1"/>
  <c r="D37" i="1"/>
  <c r="E37" i="1" s="1"/>
  <c r="D36" i="1"/>
  <c r="C36" i="1"/>
  <c r="D35" i="1"/>
  <c r="C35" i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C28" i="1"/>
  <c r="E28" i="1" s="1"/>
  <c r="D27" i="1"/>
  <c r="C27" i="1"/>
  <c r="E27" i="1" s="1"/>
  <c r="D26" i="1"/>
  <c r="C26" i="1"/>
  <c r="D25" i="1"/>
  <c r="C25" i="1"/>
  <c r="E25" i="1" s="1"/>
  <c r="D24" i="1"/>
  <c r="E24" i="1" s="1"/>
  <c r="C24" i="1"/>
  <c r="D23" i="1"/>
  <c r="C23" i="1"/>
  <c r="D22" i="1"/>
  <c r="C22" i="1"/>
  <c r="D21" i="1"/>
  <c r="E21" i="1" s="1"/>
  <c r="D20" i="1"/>
  <c r="E20" i="1" s="1"/>
  <c r="D19" i="1"/>
  <c r="C19" i="1"/>
  <c r="E19" i="1" s="1"/>
  <c r="D18" i="1"/>
  <c r="C18" i="1"/>
  <c r="D17" i="1"/>
  <c r="E17" i="1" s="1"/>
  <c r="D16" i="1"/>
  <c r="E16" i="1" s="1"/>
  <c r="D15" i="1"/>
  <c r="E15" i="1" s="1"/>
  <c r="D14" i="1"/>
  <c r="E14" i="1" s="1"/>
  <c r="E13" i="1"/>
  <c r="D13" i="1"/>
  <c r="E12" i="1"/>
  <c r="D12" i="1"/>
  <c r="D11" i="1"/>
  <c r="E11" i="1" s="1"/>
  <c r="D10" i="1"/>
  <c r="E10" i="1" s="1"/>
  <c r="D9" i="1"/>
  <c r="E9" i="1" s="1"/>
  <c r="D8" i="1"/>
  <c r="E8" i="1" s="1"/>
  <c r="D7" i="1"/>
  <c r="C7" i="1"/>
  <c r="D6" i="1"/>
  <c r="E6" i="1" s="1"/>
  <c r="D5" i="1"/>
  <c r="E5" i="1" s="1"/>
  <c r="E4" i="1"/>
  <c r="E49" i="1" l="1"/>
  <c r="E56" i="1"/>
  <c r="E18" i="1"/>
  <c r="E26" i="1"/>
  <c r="E51" i="1"/>
  <c r="E58" i="1"/>
  <c r="E35" i="1"/>
  <c r="E90" i="1"/>
  <c r="E22" i="1"/>
  <c r="E100" i="1" s="1"/>
  <c r="E36" i="1"/>
  <c r="E23" i="1"/>
  <c r="E86" i="1"/>
  <c r="E7" i="1"/>
  <c r="E80" i="1"/>
  <c r="E87" i="1"/>
  <c r="C100" i="1"/>
  <c r="C101" i="1" s="1"/>
  <c r="E88" i="1"/>
  <c r="E94" i="1"/>
</calcChain>
</file>

<file path=xl/sharedStrings.xml><?xml version="1.0" encoding="utf-8"?>
<sst xmlns="http://schemas.openxmlformats.org/spreadsheetml/2006/main" count="200" uniqueCount="200">
  <si>
    <t xml:space="preserve">SERVICE NAME - Association - Complex   </t>
  </si>
  <si>
    <t xml:space="preserve">FY 2023 - SERVICE: 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</si>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</sst>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_);[Red]\(0\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0" fontId="14" fillId="0" borderId="0"/>
  </cellStyleXfs>
  <cellXfs count="53">
    <xf numFmtId="0" fontId="0" fillId="0" borderId="0" xfId="0"/>
    <xf numFmtId="0" fontId="3" fillId="0" borderId="0" xfId="0" applyFont="1" applyFill="1" applyAlignment="1">
      <alignment horizontal="left"/>
    </xf>
    <xf numFmtId="164" fontId="3" fillId="0" borderId="0" xfId="2" applyNumberFormat="1" applyFont="1" applyFill="1" applyBorder="1"/>
    <xf numFmtId="38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left"/>
    </xf>
    <xf numFmtId="0" fontId="8" fillId="0" borderId="0" xfId="2" applyNumberFormat="1" applyFont="1" applyFill="1" applyBorder="1" applyAlignment="1">
      <alignment horizontal="left"/>
    </xf>
    <xf numFmtId="165" fontId="5" fillId="0" borderId="0" xfId="2" applyNumberFormat="1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166" fontId="12" fillId="0" borderId="0" xfId="0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11" fillId="0" borderId="0" xfId="0" quotePrefix="1" applyNumberFormat="1" applyFont="1" applyFill="1" applyBorder="1" applyAlignment="1">
      <alignment horizontal="center"/>
    </xf>
    <xf numFmtId="49" fontId="11" fillId="0" borderId="2" xfId="0" quotePrefix="1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left"/>
    </xf>
    <xf numFmtId="166" fontId="12" fillId="0" borderId="2" xfId="0" applyNumberFormat="1" applyFont="1" applyFill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wrapText="1"/>
    </xf>
    <xf numFmtId="49" fontId="11" fillId="0" borderId="0" xfId="3" applyNumberFormat="1" applyFont="1" applyFill="1" applyBorder="1" applyAlignment="1">
      <alignment horizontal="center" wrapText="1"/>
    </xf>
    <xf numFmtId="167" fontId="13" fillId="0" borderId="0" xfId="0" applyNumberFormat="1" applyFont="1" applyFill="1" applyAlignment="1">
      <alignment horizontal="center"/>
    </xf>
    <xf numFmtId="0" fontId="11" fillId="0" borderId="0" xfId="4" quotePrefix="1" applyNumberFormat="1" applyFont="1" applyFill="1" applyBorder="1" applyAlignment="1">
      <alignment horizontal="left" wrapText="1"/>
    </xf>
    <xf numFmtId="0" fontId="12" fillId="0" borderId="2" xfId="3" applyNumberFormat="1" applyFont="1" applyBorder="1" applyAlignment="1">
      <alignment horizontal="left"/>
    </xf>
    <xf numFmtId="0" fontId="12" fillId="0" borderId="0" xfId="3" applyNumberFormat="1" applyFont="1" applyBorder="1" applyAlignment="1">
      <alignment horizontal="left"/>
    </xf>
    <xf numFmtId="166" fontId="12" fillId="0" borderId="0" xfId="0" applyNumberFormat="1" applyFont="1" applyFill="1" applyBorder="1" applyAlignment="1">
      <alignment horizontal="center"/>
    </xf>
    <xf numFmtId="0" fontId="11" fillId="0" borderId="2" xfId="4" quotePrefix="1" applyNumberFormat="1" applyFont="1" applyFill="1" applyBorder="1" applyAlignment="1">
      <alignment horizontal="left" wrapText="1"/>
    </xf>
    <xf numFmtId="49" fontId="11" fillId="0" borderId="0" xfId="0" quotePrefix="1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9" fontId="11" fillId="0" borderId="2" xfId="3" quotePrefix="1" applyNumberFormat="1" applyFont="1" applyFill="1" applyBorder="1" applyAlignment="1">
      <alignment horizontal="center"/>
    </xf>
    <xf numFmtId="0" fontId="11" fillId="0" borderId="2" xfId="2" applyNumberFormat="1" applyFont="1" applyFill="1" applyBorder="1" applyAlignment="1">
      <alignment horizontal="left"/>
    </xf>
    <xf numFmtId="0" fontId="11" fillId="0" borderId="0" xfId="4" applyNumberFormat="1" applyFont="1" applyFill="1" applyBorder="1" applyAlignment="1">
      <alignment horizontal="left" wrapText="1"/>
    </xf>
    <xf numFmtId="49" fontId="11" fillId="0" borderId="0" xfId="3" quotePrefix="1" applyNumberFormat="1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center"/>
    </xf>
    <xf numFmtId="49" fontId="11" fillId="0" borderId="0" xfId="3" quotePrefix="1" applyNumberFormat="1" applyFont="1" applyBorder="1" applyAlignment="1">
      <alignment horizontal="center"/>
    </xf>
    <xf numFmtId="0" fontId="11" fillId="0" borderId="0" xfId="3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</cellXfs>
  <cellStyles count="5">
    <cellStyle name="Comma 2" xfId="3" xr:uid="{481A3178-6C83-42F2-9ED6-64F5A77727C4}"/>
    <cellStyle name="Currency" xfId="1" builtinId="4"/>
    <cellStyle name="Normal" xfId="0" builtinId="0"/>
    <cellStyle name="Normal_5 qtr fte dept" xfId="2" xr:uid="{E8FA2876-5078-4911-8728-3CDA8D3DE9BD}"/>
    <cellStyle name="Normal_Combined2" xfId="4" xr:uid="{A3AE3C65-3A3F-448D-A9BB-3820CA95D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irectors%20Office\Finance%20and%20Operations\Finance%20Shared%20Perm\Budgets\Budget%20FY16\GSE\CC%20Allocation%20Plan%20FY2015%20True%20Up%20Finance%20Copy-%206-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GSE/Completed%20May%202020/FY23%20GSE%20Association%2007-15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3 All Buildings Sort"/>
      <sheetName val="AllBuildingsSorted-FY2012"/>
      <sheetName val="AllBuildingsSorted-FY2011"/>
      <sheetName val="AllBuildingsSorted-FY2009"/>
      <sheetName val="AllBuildingsSorted-FY2008"/>
      <sheetName val="AllBuildingsSorted-OLDFY2009"/>
      <sheetName val="AllBuildingsSorted-OLDFY2008"/>
      <sheetName val="AllBuildingsSortedByAgencyOLD"/>
      <sheetName val="FY15 CC TRUE UP"/>
      <sheetName val="SUMMARY"/>
      <sheetName val="Ankeny Labs"/>
      <sheetName val="CAPITOL"/>
      <sheetName val="FACILITIES MGMT. CENTER"/>
      <sheetName val="GRIMES"/>
      <sheetName val="HOOVER"/>
      <sheetName val="IUB-OCA"/>
      <sheetName val="IWD - 150 DES MOINES"/>
      <sheetName val="IWD - 1000 E. GRAND"/>
      <sheetName val="JESSIE PARKER"/>
      <sheetName val="LUCAS"/>
      <sheetName val="NEW HISTORICAL"/>
      <sheetName val="OLA BABCOCK MILLER"/>
      <sheetName val="ORAN PAPE "/>
      <sheetName val="STATE PARKING GARAGE"/>
      <sheetName val="VEHICLE DISPATCH"/>
      <sheetName val="WALLACE"/>
    </sheetNames>
    <sheetDataSet>
      <sheetData sheetId="0"/>
      <sheetData sheetId="1">
        <row r="2">
          <cell r="S2">
            <v>3.46</v>
          </cell>
        </row>
        <row r="3">
          <cell r="S3">
            <v>3.46</v>
          </cell>
        </row>
        <row r="4">
          <cell r="S4">
            <v>5.3</v>
          </cell>
        </row>
        <row r="5">
          <cell r="S5">
            <v>3.46</v>
          </cell>
        </row>
        <row r="6">
          <cell r="S6">
            <v>3.46</v>
          </cell>
        </row>
        <row r="9">
          <cell r="S9">
            <v>5.55</v>
          </cell>
        </row>
      </sheetData>
      <sheetData sheetId="2">
        <row r="2">
          <cell r="Q2">
            <v>3.29</v>
          </cell>
        </row>
        <row r="3">
          <cell r="Q3">
            <v>0</v>
          </cell>
        </row>
        <row r="4">
          <cell r="Q4">
            <v>5.3</v>
          </cell>
        </row>
        <row r="5">
          <cell r="Q5">
            <v>0</v>
          </cell>
        </row>
        <row r="6">
          <cell r="Q6">
            <v>0</v>
          </cell>
        </row>
      </sheetData>
      <sheetData sheetId="3"/>
      <sheetData sheetId="4"/>
      <sheetData sheetId="5"/>
      <sheetData sheetId="6"/>
      <sheetData sheetId="7">
        <row r="2">
          <cell r="J2">
            <v>1</v>
          </cell>
          <cell r="Q2">
            <v>3.1</v>
          </cell>
        </row>
        <row r="3">
          <cell r="J3">
            <v>0.69899999999999995</v>
          </cell>
          <cell r="Q3">
            <v>3.1</v>
          </cell>
        </row>
        <row r="4">
          <cell r="J4">
            <v>1</v>
          </cell>
          <cell r="Q4">
            <v>5.26</v>
          </cell>
        </row>
        <row r="5">
          <cell r="J5">
            <v>1</v>
          </cell>
          <cell r="Q5">
            <v>3.1</v>
          </cell>
        </row>
        <row r="6">
          <cell r="J6">
            <v>0.69899999999999995</v>
          </cell>
          <cell r="Q6">
            <v>3.1</v>
          </cell>
        </row>
        <row r="7">
          <cell r="J7">
            <v>0</v>
          </cell>
        </row>
        <row r="8">
          <cell r="G8">
            <v>3984100</v>
          </cell>
          <cell r="J8">
            <v>0</v>
          </cell>
          <cell r="Q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 "/>
      <sheetName val="Tab 6 - Agn Impact Association"/>
      <sheetName val="Association Detail"/>
      <sheetName val="Projections by Building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N36">
            <v>74002.644415032933</v>
          </cell>
        </row>
        <row r="38">
          <cell r="N38">
            <v>9343.6507118908921</v>
          </cell>
        </row>
        <row r="42">
          <cell r="N42">
            <v>35583.545160969086</v>
          </cell>
        </row>
        <row r="46">
          <cell r="N46">
            <v>37332.467435605955</v>
          </cell>
        </row>
        <row r="52">
          <cell r="N52">
            <v>54568.041209499614</v>
          </cell>
        </row>
        <row r="56">
          <cell r="N56">
            <v>20271</v>
          </cell>
        </row>
        <row r="76">
          <cell r="N76">
            <v>8472.3455802937387</v>
          </cell>
        </row>
        <row r="80">
          <cell r="N80">
            <v>11923.610478602461</v>
          </cell>
        </row>
        <row r="82">
          <cell r="N82">
            <v>7771.0532640391302</v>
          </cell>
        </row>
        <row r="87">
          <cell r="N87">
            <v>22231.448684592833</v>
          </cell>
        </row>
        <row r="93">
          <cell r="N93">
            <v>33981</v>
          </cell>
        </row>
        <row r="95">
          <cell r="N95">
            <v>1883</v>
          </cell>
        </row>
        <row r="98">
          <cell r="N98">
            <v>69230.369109208914</v>
          </cell>
        </row>
        <row r="102">
          <cell r="N102">
            <v>19153</v>
          </cell>
        </row>
        <row r="105">
          <cell r="N105">
            <v>2993.8111076310129</v>
          </cell>
        </row>
        <row r="107">
          <cell r="N107">
            <v>6888</v>
          </cell>
        </row>
        <row r="109">
          <cell r="N109">
            <v>853.19261130978589</v>
          </cell>
        </row>
        <row r="112">
          <cell r="N112">
            <v>15471</v>
          </cell>
        </row>
        <row r="121">
          <cell r="N121">
            <v>105131.07244687392</v>
          </cell>
        </row>
        <row r="128">
          <cell r="N128">
            <v>69230.209772571092</v>
          </cell>
        </row>
        <row r="134">
          <cell r="N134">
            <v>37073.418904637809</v>
          </cell>
        </row>
        <row r="138">
          <cell r="N138">
            <v>33032.831602351296</v>
          </cell>
        </row>
        <row r="150">
          <cell r="N150">
            <v>132999.96643941913</v>
          </cell>
        </row>
        <row r="152">
          <cell r="N152">
            <v>3376</v>
          </cell>
        </row>
        <row r="158">
          <cell r="N158">
            <v>102629.13238554486</v>
          </cell>
        </row>
        <row r="162">
          <cell r="N162">
            <v>23010.673830109063</v>
          </cell>
        </row>
        <row r="164">
          <cell r="N164">
            <v>1640.1891287260414</v>
          </cell>
        </row>
        <row r="168">
          <cell r="N168">
            <v>10315.168397648707</v>
          </cell>
        </row>
        <row r="171">
          <cell r="N171">
            <v>6108.3613449279765</v>
          </cell>
        </row>
        <row r="172">
          <cell r="N172">
            <v>29812.12853342438</v>
          </cell>
        </row>
        <row r="184">
          <cell r="N184">
            <v>91241.985191627318</v>
          </cell>
        </row>
        <row r="186">
          <cell r="N186">
            <v>1261</v>
          </cell>
        </row>
        <row r="193">
          <cell r="N193">
            <v>71386.52633974934</v>
          </cell>
        </row>
        <row r="203">
          <cell r="N203">
            <v>110281.75742930731</v>
          </cell>
        </row>
        <row r="209">
          <cell r="N209">
            <v>73437.245098488522</v>
          </cell>
        </row>
        <row r="214">
          <cell r="N214">
            <v>14181.590401698219</v>
          </cell>
        </row>
        <row r="216">
          <cell r="N216">
            <v>616</v>
          </cell>
        </row>
        <row r="220">
          <cell r="N220">
            <v>10229.610519777349</v>
          </cell>
        </row>
        <row r="223">
          <cell r="N223">
            <v>34652.188880827394</v>
          </cell>
        </row>
        <row r="243">
          <cell r="N243">
            <v>53428.092135112071</v>
          </cell>
        </row>
        <row r="248">
          <cell r="N248">
            <v>1447028.328551498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3164-1745-4AB2-B745-2D12321FF0C0}">
  <sheetPr>
    <pageSetUpPr fitToPage="1"/>
  </sheetPr>
  <dimension ref="A1:E101"/>
  <sheetViews>
    <sheetView tabSelected="1" zoomScaleNormal="100" workbookViewId="0">
      <selection activeCell="D3" sqref="D3"/>
    </sheetView>
  </sheetViews>
  <sheetFormatPr defaultRowHeight="12.75" x14ac:dyDescent="0.2"/>
  <cols>
    <col min="1" max="1" width="39.42578125" style="51" bestFit="1" customWidth="1"/>
    <col min="2" max="2" width="60" style="52" bestFit="1" customWidth="1"/>
    <col min="3" max="3" width="10.140625" style="50" bestFit="1" customWidth="1"/>
    <col min="4" max="4" width="13.5703125" style="50" bestFit="1" customWidth="1"/>
    <col min="5" max="5" width="17" style="50" bestFit="1" customWidth="1"/>
    <col min="6" max="234" width="8.85546875" style="5"/>
    <col min="235" max="235" width="12.140625" style="5" customWidth="1"/>
    <col min="236" max="236" width="57.85546875" style="5" customWidth="1"/>
    <col min="237" max="237" width="11.5703125" style="5" customWidth="1"/>
    <col min="238" max="238" width="15.140625" style="5" customWidth="1"/>
    <col min="239" max="239" width="18.28515625" style="5" customWidth="1"/>
    <col min="240" max="241" width="8.85546875" style="5"/>
    <col min="242" max="242" width="42.42578125" style="5" customWidth="1"/>
    <col min="243" max="490" width="8.85546875" style="5"/>
    <col min="491" max="491" width="12.140625" style="5" customWidth="1"/>
    <col min="492" max="492" width="57.85546875" style="5" customWidth="1"/>
    <col min="493" max="493" width="11.5703125" style="5" customWidth="1"/>
    <col min="494" max="494" width="15.140625" style="5" customWidth="1"/>
    <col min="495" max="495" width="18.28515625" style="5" customWidth="1"/>
    <col min="496" max="497" width="8.85546875" style="5"/>
    <col min="498" max="498" width="42.42578125" style="5" customWidth="1"/>
    <col min="499" max="746" width="8.85546875" style="5"/>
    <col min="747" max="747" width="12.140625" style="5" customWidth="1"/>
    <col min="748" max="748" width="57.85546875" style="5" customWidth="1"/>
    <col min="749" max="749" width="11.5703125" style="5" customWidth="1"/>
    <col min="750" max="750" width="15.140625" style="5" customWidth="1"/>
    <col min="751" max="751" width="18.28515625" style="5" customWidth="1"/>
    <col min="752" max="753" width="8.85546875" style="5"/>
    <col min="754" max="754" width="42.42578125" style="5" customWidth="1"/>
    <col min="755" max="1002" width="8.85546875" style="5"/>
    <col min="1003" max="1003" width="12.140625" style="5" customWidth="1"/>
    <col min="1004" max="1004" width="57.85546875" style="5" customWidth="1"/>
    <col min="1005" max="1005" width="11.5703125" style="5" customWidth="1"/>
    <col min="1006" max="1006" width="15.140625" style="5" customWidth="1"/>
    <col min="1007" max="1007" width="18.28515625" style="5" customWidth="1"/>
    <col min="1008" max="1009" width="8.85546875" style="5"/>
    <col min="1010" max="1010" width="42.42578125" style="5" customWidth="1"/>
    <col min="1011" max="1258" width="8.85546875" style="5"/>
    <col min="1259" max="1259" width="12.140625" style="5" customWidth="1"/>
    <col min="1260" max="1260" width="57.85546875" style="5" customWidth="1"/>
    <col min="1261" max="1261" width="11.5703125" style="5" customWidth="1"/>
    <col min="1262" max="1262" width="15.140625" style="5" customWidth="1"/>
    <col min="1263" max="1263" width="18.28515625" style="5" customWidth="1"/>
    <col min="1264" max="1265" width="8.85546875" style="5"/>
    <col min="1266" max="1266" width="42.42578125" style="5" customWidth="1"/>
    <col min="1267" max="1514" width="8.85546875" style="5"/>
    <col min="1515" max="1515" width="12.140625" style="5" customWidth="1"/>
    <col min="1516" max="1516" width="57.85546875" style="5" customWidth="1"/>
    <col min="1517" max="1517" width="11.5703125" style="5" customWidth="1"/>
    <col min="1518" max="1518" width="15.140625" style="5" customWidth="1"/>
    <col min="1519" max="1519" width="18.28515625" style="5" customWidth="1"/>
    <col min="1520" max="1521" width="8.85546875" style="5"/>
    <col min="1522" max="1522" width="42.42578125" style="5" customWidth="1"/>
    <col min="1523" max="1770" width="8.85546875" style="5"/>
    <col min="1771" max="1771" width="12.140625" style="5" customWidth="1"/>
    <col min="1772" max="1772" width="57.85546875" style="5" customWidth="1"/>
    <col min="1773" max="1773" width="11.5703125" style="5" customWidth="1"/>
    <col min="1774" max="1774" width="15.140625" style="5" customWidth="1"/>
    <col min="1775" max="1775" width="18.28515625" style="5" customWidth="1"/>
    <col min="1776" max="1777" width="8.85546875" style="5"/>
    <col min="1778" max="1778" width="42.42578125" style="5" customWidth="1"/>
    <col min="1779" max="2026" width="8.85546875" style="5"/>
    <col min="2027" max="2027" width="12.140625" style="5" customWidth="1"/>
    <col min="2028" max="2028" width="57.85546875" style="5" customWidth="1"/>
    <col min="2029" max="2029" width="11.5703125" style="5" customWidth="1"/>
    <col min="2030" max="2030" width="15.140625" style="5" customWidth="1"/>
    <col min="2031" max="2031" width="18.28515625" style="5" customWidth="1"/>
    <col min="2032" max="2033" width="8.85546875" style="5"/>
    <col min="2034" max="2034" width="42.42578125" style="5" customWidth="1"/>
    <col min="2035" max="2282" width="8.85546875" style="5"/>
    <col min="2283" max="2283" width="12.140625" style="5" customWidth="1"/>
    <col min="2284" max="2284" width="57.85546875" style="5" customWidth="1"/>
    <col min="2285" max="2285" width="11.5703125" style="5" customWidth="1"/>
    <col min="2286" max="2286" width="15.140625" style="5" customWidth="1"/>
    <col min="2287" max="2287" width="18.28515625" style="5" customWidth="1"/>
    <col min="2288" max="2289" width="8.85546875" style="5"/>
    <col min="2290" max="2290" width="42.42578125" style="5" customWidth="1"/>
    <col min="2291" max="2538" width="8.85546875" style="5"/>
    <col min="2539" max="2539" width="12.140625" style="5" customWidth="1"/>
    <col min="2540" max="2540" width="57.85546875" style="5" customWidth="1"/>
    <col min="2541" max="2541" width="11.5703125" style="5" customWidth="1"/>
    <col min="2542" max="2542" width="15.140625" style="5" customWidth="1"/>
    <col min="2543" max="2543" width="18.28515625" style="5" customWidth="1"/>
    <col min="2544" max="2545" width="8.85546875" style="5"/>
    <col min="2546" max="2546" width="42.42578125" style="5" customWidth="1"/>
    <col min="2547" max="2794" width="8.85546875" style="5"/>
    <col min="2795" max="2795" width="12.140625" style="5" customWidth="1"/>
    <col min="2796" max="2796" width="57.85546875" style="5" customWidth="1"/>
    <col min="2797" max="2797" width="11.5703125" style="5" customWidth="1"/>
    <col min="2798" max="2798" width="15.140625" style="5" customWidth="1"/>
    <col min="2799" max="2799" width="18.28515625" style="5" customWidth="1"/>
    <col min="2800" max="2801" width="8.85546875" style="5"/>
    <col min="2802" max="2802" width="42.42578125" style="5" customWidth="1"/>
    <col min="2803" max="3050" width="8.85546875" style="5"/>
    <col min="3051" max="3051" width="12.140625" style="5" customWidth="1"/>
    <col min="3052" max="3052" width="57.85546875" style="5" customWidth="1"/>
    <col min="3053" max="3053" width="11.5703125" style="5" customWidth="1"/>
    <col min="3054" max="3054" width="15.140625" style="5" customWidth="1"/>
    <col min="3055" max="3055" width="18.28515625" style="5" customWidth="1"/>
    <col min="3056" max="3057" width="8.85546875" style="5"/>
    <col min="3058" max="3058" width="42.42578125" style="5" customWidth="1"/>
    <col min="3059" max="3306" width="8.85546875" style="5"/>
    <col min="3307" max="3307" width="12.140625" style="5" customWidth="1"/>
    <col min="3308" max="3308" width="57.85546875" style="5" customWidth="1"/>
    <col min="3309" max="3309" width="11.5703125" style="5" customWidth="1"/>
    <col min="3310" max="3310" width="15.140625" style="5" customWidth="1"/>
    <col min="3311" max="3311" width="18.28515625" style="5" customWidth="1"/>
    <col min="3312" max="3313" width="8.85546875" style="5"/>
    <col min="3314" max="3314" width="42.42578125" style="5" customWidth="1"/>
    <col min="3315" max="3562" width="8.85546875" style="5"/>
    <col min="3563" max="3563" width="12.140625" style="5" customWidth="1"/>
    <col min="3564" max="3564" width="57.85546875" style="5" customWidth="1"/>
    <col min="3565" max="3565" width="11.5703125" style="5" customWidth="1"/>
    <col min="3566" max="3566" width="15.140625" style="5" customWidth="1"/>
    <col min="3567" max="3567" width="18.28515625" style="5" customWidth="1"/>
    <col min="3568" max="3569" width="8.85546875" style="5"/>
    <col min="3570" max="3570" width="42.42578125" style="5" customWidth="1"/>
    <col min="3571" max="3818" width="8.85546875" style="5"/>
    <col min="3819" max="3819" width="12.140625" style="5" customWidth="1"/>
    <col min="3820" max="3820" width="57.85546875" style="5" customWidth="1"/>
    <col min="3821" max="3821" width="11.5703125" style="5" customWidth="1"/>
    <col min="3822" max="3822" width="15.140625" style="5" customWidth="1"/>
    <col min="3823" max="3823" width="18.28515625" style="5" customWidth="1"/>
    <col min="3824" max="3825" width="8.85546875" style="5"/>
    <col min="3826" max="3826" width="42.42578125" style="5" customWidth="1"/>
    <col min="3827" max="4074" width="8.85546875" style="5"/>
    <col min="4075" max="4075" width="12.140625" style="5" customWidth="1"/>
    <col min="4076" max="4076" width="57.85546875" style="5" customWidth="1"/>
    <col min="4077" max="4077" width="11.5703125" style="5" customWidth="1"/>
    <col min="4078" max="4078" width="15.140625" style="5" customWidth="1"/>
    <col min="4079" max="4079" width="18.28515625" style="5" customWidth="1"/>
    <col min="4080" max="4081" width="8.85546875" style="5"/>
    <col min="4082" max="4082" width="42.42578125" style="5" customWidth="1"/>
    <col min="4083" max="4330" width="8.85546875" style="5"/>
    <col min="4331" max="4331" width="12.140625" style="5" customWidth="1"/>
    <col min="4332" max="4332" width="57.85546875" style="5" customWidth="1"/>
    <col min="4333" max="4333" width="11.5703125" style="5" customWidth="1"/>
    <col min="4334" max="4334" width="15.140625" style="5" customWidth="1"/>
    <col min="4335" max="4335" width="18.28515625" style="5" customWidth="1"/>
    <col min="4336" max="4337" width="8.85546875" style="5"/>
    <col min="4338" max="4338" width="42.42578125" style="5" customWidth="1"/>
    <col min="4339" max="4586" width="8.85546875" style="5"/>
    <col min="4587" max="4587" width="12.140625" style="5" customWidth="1"/>
    <col min="4588" max="4588" width="57.85546875" style="5" customWidth="1"/>
    <col min="4589" max="4589" width="11.5703125" style="5" customWidth="1"/>
    <col min="4590" max="4590" width="15.140625" style="5" customWidth="1"/>
    <col min="4591" max="4591" width="18.28515625" style="5" customWidth="1"/>
    <col min="4592" max="4593" width="8.85546875" style="5"/>
    <col min="4594" max="4594" width="42.42578125" style="5" customWidth="1"/>
    <col min="4595" max="4842" width="8.85546875" style="5"/>
    <col min="4843" max="4843" width="12.140625" style="5" customWidth="1"/>
    <col min="4844" max="4844" width="57.85546875" style="5" customWidth="1"/>
    <col min="4845" max="4845" width="11.5703125" style="5" customWidth="1"/>
    <col min="4846" max="4846" width="15.140625" style="5" customWidth="1"/>
    <col min="4847" max="4847" width="18.28515625" style="5" customWidth="1"/>
    <col min="4848" max="4849" width="8.85546875" style="5"/>
    <col min="4850" max="4850" width="42.42578125" style="5" customWidth="1"/>
    <col min="4851" max="5098" width="8.85546875" style="5"/>
    <col min="5099" max="5099" width="12.140625" style="5" customWidth="1"/>
    <col min="5100" max="5100" width="57.85546875" style="5" customWidth="1"/>
    <col min="5101" max="5101" width="11.5703125" style="5" customWidth="1"/>
    <col min="5102" max="5102" width="15.140625" style="5" customWidth="1"/>
    <col min="5103" max="5103" width="18.28515625" style="5" customWidth="1"/>
    <col min="5104" max="5105" width="8.85546875" style="5"/>
    <col min="5106" max="5106" width="42.42578125" style="5" customWidth="1"/>
    <col min="5107" max="5354" width="8.85546875" style="5"/>
    <col min="5355" max="5355" width="12.140625" style="5" customWidth="1"/>
    <col min="5356" max="5356" width="57.85546875" style="5" customWidth="1"/>
    <col min="5357" max="5357" width="11.5703125" style="5" customWidth="1"/>
    <col min="5358" max="5358" width="15.140625" style="5" customWidth="1"/>
    <col min="5359" max="5359" width="18.28515625" style="5" customWidth="1"/>
    <col min="5360" max="5361" width="8.85546875" style="5"/>
    <col min="5362" max="5362" width="42.42578125" style="5" customWidth="1"/>
    <col min="5363" max="5610" width="8.85546875" style="5"/>
    <col min="5611" max="5611" width="12.140625" style="5" customWidth="1"/>
    <col min="5612" max="5612" width="57.85546875" style="5" customWidth="1"/>
    <col min="5613" max="5613" width="11.5703125" style="5" customWidth="1"/>
    <col min="5614" max="5614" width="15.140625" style="5" customWidth="1"/>
    <col min="5615" max="5615" width="18.28515625" style="5" customWidth="1"/>
    <col min="5616" max="5617" width="8.85546875" style="5"/>
    <col min="5618" max="5618" width="42.42578125" style="5" customWidth="1"/>
    <col min="5619" max="5866" width="8.85546875" style="5"/>
    <col min="5867" max="5867" width="12.140625" style="5" customWidth="1"/>
    <col min="5868" max="5868" width="57.85546875" style="5" customWidth="1"/>
    <col min="5869" max="5869" width="11.5703125" style="5" customWidth="1"/>
    <col min="5870" max="5870" width="15.140625" style="5" customWidth="1"/>
    <col min="5871" max="5871" width="18.28515625" style="5" customWidth="1"/>
    <col min="5872" max="5873" width="8.85546875" style="5"/>
    <col min="5874" max="5874" width="42.42578125" style="5" customWidth="1"/>
    <col min="5875" max="6122" width="8.85546875" style="5"/>
    <col min="6123" max="6123" width="12.140625" style="5" customWidth="1"/>
    <col min="6124" max="6124" width="57.85546875" style="5" customWidth="1"/>
    <col min="6125" max="6125" width="11.5703125" style="5" customWidth="1"/>
    <col min="6126" max="6126" width="15.140625" style="5" customWidth="1"/>
    <col min="6127" max="6127" width="18.28515625" style="5" customWidth="1"/>
    <col min="6128" max="6129" width="8.85546875" style="5"/>
    <col min="6130" max="6130" width="42.42578125" style="5" customWidth="1"/>
    <col min="6131" max="6378" width="8.85546875" style="5"/>
    <col min="6379" max="6379" width="12.140625" style="5" customWidth="1"/>
    <col min="6380" max="6380" width="57.85546875" style="5" customWidth="1"/>
    <col min="6381" max="6381" width="11.5703125" style="5" customWidth="1"/>
    <col min="6382" max="6382" width="15.140625" style="5" customWidth="1"/>
    <col min="6383" max="6383" width="18.28515625" style="5" customWidth="1"/>
    <col min="6384" max="6385" width="8.85546875" style="5"/>
    <col min="6386" max="6386" width="42.42578125" style="5" customWidth="1"/>
    <col min="6387" max="6634" width="8.85546875" style="5"/>
    <col min="6635" max="6635" width="12.140625" style="5" customWidth="1"/>
    <col min="6636" max="6636" width="57.85546875" style="5" customWidth="1"/>
    <col min="6637" max="6637" width="11.5703125" style="5" customWidth="1"/>
    <col min="6638" max="6638" width="15.140625" style="5" customWidth="1"/>
    <col min="6639" max="6639" width="18.28515625" style="5" customWidth="1"/>
    <col min="6640" max="6641" width="8.85546875" style="5"/>
    <col min="6642" max="6642" width="42.42578125" style="5" customWidth="1"/>
    <col min="6643" max="6890" width="8.85546875" style="5"/>
    <col min="6891" max="6891" width="12.140625" style="5" customWidth="1"/>
    <col min="6892" max="6892" width="57.85546875" style="5" customWidth="1"/>
    <col min="6893" max="6893" width="11.5703125" style="5" customWidth="1"/>
    <col min="6894" max="6894" width="15.140625" style="5" customWidth="1"/>
    <col min="6895" max="6895" width="18.28515625" style="5" customWidth="1"/>
    <col min="6896" max="6897" width="8.85546875" style="5"/>
    <col min="6898" max="6898" width="42.42578125" style="5" customWidth="1"/>
    <col min="6899" max="7146" width="8.85546875" style="5"/>
    <col min="7147" max="7147" width="12.140625" style="5" customWidth="1"/>
    <col min="7148" max="7148" width="57.85546875" style="5" customWidth="1"/>
    <col min="7149" max="7149" width="11.5703125" style="5" customWidth="1"/>
    <col min="7150" max="7150" width="15.140625" style="5" customWidth="1"/>
    <col min="7151" max="7151" width="18.28515625" style="5" customWidth="1"/>
    <col min="7152" max="7153" width="8.85546875" style="5"/>
    <col min="7154" max="7154" width="42.42578125" style="5" customWidth="1"/>
    <col min="7155" max="7402" width="8.85546875" style="5"/>
    <col min="7403" max="7403" width="12.140625" style="5" customWidth="1"/>
    <col min="7404" max="7404" width="57.85546875" style="5" customWidth="1"/>
    <col min="7405" max="7405" width="11.5703125" style="5" customWidth="1"/>
    <col min="7406" max="7406" width="15.140625" style="5" customWidth="1"/>
    <col min="7407" max="7407" width="18.28515625" style="5" customWidth="1"/>
    <col min="7408" max="7409" width="8.85546875" style="5"/>
    <col min="7410" max="7410" width="42.42578125" style="5" customWidth="1"/>
    <col min="7411" max="7658" width="8.85546875" style="5"/>
    <col min="7659" max="7659" width="12.140625" style="5" customWidth="1"/>
    <col min="7660" max="7660" width="57.85546875" style="5" customWidth="1"/>
    <col min="7661" max="7661" width="11.5703125" style="5" customWidth="1"/>
    <col min="7662" max="7662" width="15.140625" style="5" customWidth="1"/>
    <col min="7663" max="7663" width="18.28515625" style="5" customWidth="1"/>
    <col min="7664" max="7665" width="8.85546875" style="5"/>
    <col min="7666" max="7666" width="42.42578125" style="5" customWidth="1"/>
    <col min="7667" max="7914" width="8.85546875" style="5"/>
    <col min="7915" max="7915" width="12.140625" style="5" customWidth="1"/>
    <col min="7916" max="7916" width="57.85546875" style="5" customWidth="1"/>
    <col min="7917" max="7917" width="11.5703125" style="5" customWidth="1"/>
    <col min="7918" max="7918" width="15.140625" style="5" customWidth="1"/>
    <col min="7919" max="7919" width="18.28515625" style="5" customWidth="1"/>
    <col min="7920" max="7921" width="8.85546875" style="5"/>
    <col min="7922" max="7922" width="42.42578125" style="5" customWidth="1"/>
    <col min="7923" max="8170" width="8.85546875" style="5"/>
    <col min="8171" max="8171" width="12.140625" style="5" customWidth="1"/>
    <col min="8172" max="8172" width="57.85546875" style="5" customWidth="1"/>
    <col min="8173" max="8173" width="11.5703125" style="5" customWidth="1"/>
    <col min="8174" max="8174" width="15.140625" style="5" customWidth="1"/>
    <col min="8175" max="8175" width="18.28515625" style="5" customWidth="1"/>
    <col min="8176" max="8177" width="8.85546875" style="5"/>
    <col min="8178" max="8178" width="42.42578125" style="5" customWidth="1"/>
    <col min="8179" max="8426" width="8.85546875" style="5"/>
    <col min="8427" max="8427" width="12.140625" style="5" customWidth="1"/>
    <col min="8428" max="8428" width="57.85546875" style="5" customWidth="1"/>
    <col min="8429" max="8429" width="11.5703125" style="5" customWidth="1"/>
    <col min="8430" max="8430" width="15.140625" style="5" customWidth="1"/>
    <col min="8431" max="8431" width="18.28515625" style="5" customWidth="1"/>
    <col min="8432" max="8433" width="8.85546875" style="5"/>
    <col min="8434" max="8434" width="42.42578125" style="5" customWidth="1"/>
    <col min="8435" max="8682" width="8.85546875" style="5"/>
    <col min="8683" max="8683" width="12.140625" style="5" customWidth="1"/>
    <col min="8684" max="8684" width="57.85546875" style="5" customWidth="1"/>
    <col min="8685" max="8685" width="11.5703125" style="5" customWidth="1"/>
    <col min="8686" max="8686" width="15.140625" style="5" customWidth="1"/>
    <col min="8687" max="8687" width="18.28515625" style="5" customWidth="1"/>
    <col min="8688" max="8689" width="8.85546875" style="5"/>
    <col min="8690" max="8690" width="42.42578125" style="5" customWidth="1"/>
    <col min="8691" max="8938" width="8.85546875" style="5"/>
    <col min="8939" max="8939" width="12.140625" style="5" customWidth="1"/>
    <col min="8940" max="8940" width="57.85546875" style="5" customWidth="1"/>
    <col min="8941" max="8941" width="11.5703125" style="5" customWidth="1"/>
    <col min="8942" max="8942" width="15.140625" style="5" customWidth="1"/>
    <col min="8943" max="8943" width="18.28515625" style="5" customWidth="1"/>
    <col min="8944" max="8945" width="8.85546875" style="5"/>
    <col min="8946" max="8946" width="42.42578125" style="5" customWidth="1"/>
    <col min="8947" max="9194" width="8.85546875" style="5"/>
    <col min="9195" max="9195" width="12.140625" style="5" customWidth="1"/>
    <col min="9196" max="9196" width="57.85546875" style="5" customWidth="1"/>
    <col min="9197" max="9197" width="11.5703125" style="5" customWidth="1"/>
    <col min="9198" max="9198" width="15.140625" style="5" customWidth="1"/>
    <col min="9199" max="9199" width="18.28515625" style="5" customWidth="1"/>
    <col min="9200" max="9201" width="8.85546875" style="5"/>
    <col min="9202" max="9202" width="42.42578125" style="5" customWidth="1"/>
    <col min="9203" max="9450" width="8.85546875" style="5"/>
    <col min="9451" max="9451" width="12.140625" style="5" customWidth="1"/>
    <col min="9452" max="9452" width="57.85546875" style="5" customWidth="1"/>
    <col min="9453" max="9453" width="11.5703125" style="5" customWidth="1"/>
    <col min="9454" max="9454" width="15.140625" style="5" customWidth="1"/>
    <col min="9455" max="9455" width="18.28515625" style="5" customWidth="1"/>
    <col min="9456" max="9457" width="8.85546875" style="5"/>
    <col min="9458" max="9458" width="42.42578125" style="5" customWidth="1"/>
    <col min="9459" max="9706" width="8.85546875" style="5"/>
    <col min="9707" max="9707" width="12.140625" style="5" customWidth="1"/>
    <col min="9708" max="9708" width="57.85546875" style="5" customWidth="1"/>
    <col min="9709" max="9709" width="11.5703125" style="5" customWidth="1"/>
    <col min="9710" max="9710" width="15.140625" style="5" customWidth="1"/>
    <col min="9711" max="9711" width="18.28515625" style="5" customWidth="1"/>
    <col min="9712" max="9713" width="8.85546875" style="5"/>
    <col min="9714" max="9714" width="42.42578125" style="5" customWidth="1"/>
    <col min="9715" max="9962" width="8.85546875" style="5"/>
    <col min="9963" max="9963" width="12.140625" style="5" customWidth="1"/>
    <col min="9964" max="9964" width="57.85546875" style="5" customWidth="1"/>
    <col min="9965" max="9965" width="11.5703125" style="5" customWidth="1"/>
    <col min="9966" max="9966" width="15.140625" style="5" customWidth="1"/>
    <col min="9967" max="9967" width="18.28515625" style="5" customWidth="1"/>
    <col min="9968" max="9969" width="8.85546875" style="5"/>
    <col min="9970" max="9970" width="42.42578125" style="5" customWidth="1"/>
    <col min="9971" max="10218" width="8.85546875" style="5"/>
    <col min="10219" max="10219" width="12.140625" style="5" customWidth="1"/>
    <col min="10220" max="10220" width="57.85546875" style="5" customWidth="1"/>
    <col min="10221" max="10221" width="11.5703125" style="5" customWidth="1"/>
    <col min="10222" max="10222" width="15.140625" style="5" customWidth="1"/>
    <col min="10223" max="10223" width="18.28515625" style="5" customWidth="1"/>
    <col min="10224" max="10225" width="8.85546875" style="5"/>
    <col min="10226" max="10226" width="42.42578125" style="5" customWidth="1"/>
    <col min="10227" max="10474" width="8.85546875" style="5"/>
    <col min="10475" max="10475" width="12.140625" style="5" customWidth="1"/>
    <col min="10476" max="10476" width="57.85546875" style="5" customWidth="1"/>
    <col min="10477" max="10477" width="11.5703125" style="5" customWidth="1"/>
    <col min="10478" max="10478" width="15.140625" style="5" customWidth="1"/>
    <col min="10479" max="10479" width="18.28515625" style="5" customWidth="1"/>
    <col min="10480" max="10481" width="8.85546875" style="5"/>
    <col min="10482" max="10482" width="42.42578125" style="5" customWidth="1"/>
    <col min="10483" max="10730" width="8.85546875" style="5"/>
    <col min="10731" max="10731" width="12.140625" style="5" customWidth="1"/>
    <col min="10732" max="10732" width="57.85546875" style="5" customWidth="1"/>
    <col min="10733" max="10733" width="11.5703125" style="5" customWidth="1"/>
    <col min="10734" max="10734" width="15.140625" style="5" customWidth="1"/>
    <col min="10735" max="10735" width="18.28515625" style="5" customWidth="1"/>
    <col min="10736" max="10737" width="8.85546875" style="5"/>
    <col min="10738" max="10738" width="42.42578125" style="5" customWidth="1"/>
    <col min="10739" max="10986" width="8.85546875" style="5"/>
    <col min="10987" max="10987" width="12.140625" style="5" customWidth="1"/>
    <col min="10988" max="10988" width="57.85546875" style="5" customWidth="1"/>
    <col min="10989" max="10989" width="11.5703125" style="5" customWidth="1"/>
    <col min="10990" max="10990" width="15.140625" style="5" customWidth="1"/>
    <col min="10991" max="10991" width="18.28515625" style="5" customWidth="1"/>
    <col min="10992" max="10993" width="8.85546875" style="5"/>
    <col min="10994" max="10994" width="42.42578125" style="5" customWidth="1"/>
    <col min="10995" max="11242" width="8.85546875" style="5"/>
    <col min="11243" max="11243" width="12.140625" style="5" customWidth="1"/>
    <col min="11244" max="11244" width="57.85546875" style="5" customWidth="1"/>
    <col min="11245" max="11245" width="11.5703125" style="5" customWidth="1"/>
    <col min="11246" max="11246" width="15.140625" style="5" customWidth="1"/>
    <col min="11247" max="11247" width="18.28515625" style="5" customWidth="1"/>
    <col min="11248" max="11249" width="8.85546875" style="5"/>
    <col min="11250" max="11250" width="42.42578125" style="5" customWidth="1"/>
    <col min="11251" max="11498" width="8.85546875" style="5"/>
    <col min="11499" max="11499" width="12.140625" style="5" customWidth="1"/>
    <col min="11500" max="11500" width="57.85546875" style="5" customWidth="1"/>
    <col min="11501" max="11501" width="11.5703125" style="5" customWidth="1"/>
    <col min="11502" max="11502" width="15.140625" style="5" customWidth="1"/>
    <col min="11503" max="11503" width="18.28515625" style="5" customWidth="1"/>
    <col min="11504" max="11505" width="8.85546875" style="5"/>
    <col min="11506" max="11506" width="42.42578125" style="5" customWidth="1"/>
    <col min="11507" max="11754" width="8.85546875" style="5"/>
    <col min="11755" max="11755" width="12.140625" style="5" customWidth="1"/>
    <col min="11756" max="11756" width="57.85546875" style="5" customWidth="1"/>
    <col min="11757" max="11757" width="11.5703125" style="5" customWidth="1"/>
    <col min="11758" max="11758" width="15.140625" style="5" customWidth="1"/>
    <col min="11759" max="11759" width="18.28515625" style="5" customWidth="1"/>
    <col min="11760" max="11761" width="8.85546875" style="5"/>
    <col min="11762" max="11762" width="42.42578125" style="5" customWidth="1"/>
    <col min="11763" max="12010" width="8.85546875" style="5"/>
    <col min="12011" max="12011" width="12.140625" style="5" customWidth="1"/>
    <col min="12012" max="12012" width="57.85546875" style="5" customWidth="1"/>
    <col min="12013" max="12013" width="11.5703125" style="5" customWidth="1"/>
    <col min="12014" max="12014" width="15.140625" style="5" customWidth="1"/>
    <col min="12015" max="12015" width="18.28515625" style="5" customWidth="1"/>
    <col min="12016" max="12017" width="8.85546875" style="5"/>
    <col min="12018" max="12018" width="42.42578125" style="5" customWidth="1"/>
    <col min="12019" max="12266" width="8.85546875" style="5"/>
    <col min="12267" max="12267" width="12.140625" style="5" customWidth="1"/>
    <col min="12268" max="12268" width="57.85546875" style="5" customWidth="1"/>
    <col min="12269" max="12269" width="11.5703125" style="5" customWidth="1"/>
    <col min="12270" max="12270" width="15.140625" style="5" customWidth="1"/>
    <col min="12271" max="12271" width="18.28515625" style="5" customWidth="1"/>
    <col min="12272" max="12273" width="8.85546875" style="5"/>
    <col min="12274" max="12274" width="42.42578125" style="5" customWidth="1"/>
    <col min="12275" max="12522" width="8.85546875" style="5"/>
    <col min="12523" max="12523" width="12.140625" style="5" customWidth="1"/>
    <col min="12524" max="12524" width="57.85546875" style="5" customWidth="1"/>
    <col min="12525" max="12525" width="11.5703125" style="5" customWidth="1"/>
    <col min="12526" max="12526" width="15.140625" style="5" customWidth="1"/>
    <col min="12527" max="12527" width="18.28515625" style="5" customWidth="1"/>
    <col min="12528" max="12529" width="8.85546875" style="5"/>
    <col min="12530" max="12530" width="42.42578125" style="5" customWidth="1"/>
    <col min="12531" max="12778" width="8.85546875" style="5"/>
    <col min="12779" max="12779" width="12.140625" style="5" customWidth="1"/>
    <col min="12780" max="12780" width="57.85546875" style="5" customWidth="1"/>
    <col min="12781" max="12781" width="11.5703125" style="5" customWidth="1"/>
    <col min="12782" max="12782" width="15.140625" style="5" customWidth="1"/>
    <col min="12783" max="12783" width="18.28515625" style="5" customWidth="1"/>
    <col min="12784" max="12785" width="8.85546875" style="5"/>
    <col min="12786" max="12786" width="42.42578125" style="5" customWidth="1"/>
    <col min="12787" max="13034" width="8.85546875" style="5"/>
    <col min="13035" max="13035" width="12.140625" style="5" customWidth="1"/>
    <col min="13036" max="13036" width="57.85546875" style="5" customWidth="1"/>
    <col min="13037" max="13037" width="11.5703125" style="5" customWidth="1"/>
    <col min="13038" max="13038" width="15.140625" style="5" customWidth="1"/>
    <col min="13039" max="13039" width="18.28515625" style="5" customWidth="1"/>
    <col min="13040" max="13041" width="8.85546875" style="5"/>
    <col min="13042" max="13042" width="42.42578125" style="5" customWidth="1"/>
    <col min="13043" max="13290" width="8.85546875" style="5"/>
    <col min="13291" max="13291" width="12.140625" style="5" customWidth="1"/>
    <col min="13292" max="13292" width="57.85546875" style="5" customWidth="1"/>
    <col min="13293" max="13293" width="11.5703125" style="5" customWidth="1"/>
    <col min="13294" max="13294" width="15.140625" style="5" customWidth="1"/>
    <col min="13295" max="13295" width="18.28515625" style="5" customWidth="1"/>
    <col min="13296" max="13297" width="8.85546875" style="5"/>
    <col min="13298" max="13298" width="42.42578125" style="5" customWidth="1"/>
    <col min="13299" max="13546" width="8.85546875" style="5"/>
    <col min="13547" max="13547" width="12.140625" style="5" customWidth="1"/>
    <col min="13548" max="13548" width="57.85546875" style="5" customWidth="1"/>
    <col min="13549" max="13549" width="11.5703125" style="5" customWidth="1"/>
    <col min="13550" max="13550" width="15.140625" style="5" customWidth="1"/>
    <col min="13551" max="13551" width="18.28515625" style="5" customWidth="1"/>
    <col min="13552" max="13553" width="8.85546875" style="5"/>
    <col min="13554" max="13554" width="42.42578125" style="5" customWidth="1"/>
    <col min="13555" max="13802" width="8.85546875" style="5"/>
    <col min="13803" max="13803" width="12.140625" style="5" customWidth="1"/>
    <col min="13804" max="13804" width="57.85546875" style="5" customWidth="1"/>
    <col min="13805" max="13805" width="11.5703125" style="5" customWidth="1"/>
    <col min="13806" max="13806" width="15.140625" style="5" customWidth="1"/>
    <col min="13807" max="13807" width="18.28515625" style="5" customWidth="1"/>
    <col min="13808" max="13809" width="8.85546875" style="5"/>
    <col min="13810" max="13810" width="42.42578125" style="5" customWidth="1"/>
    <col min="13811" max="14058" width="8.85546875" style="5"/>
    <col min="14059" max="14059" width="12.140625" style="5" customWidth="1"/>
    <col min="14060" max="14060" width="57.85546875" style="5" customWidth="1"/>
    <col min="14061" max="14061" width="11.5703125" style="5" customWidth="1"/>
    <col min="14062" max="14062" width="15.140625" style="5" customWidth="1"/>
    <col min="14063" max="14063" width="18.28515625" style="5" customWidth="1"/>
    <col min="14064" max="14065" width="8.85546875" style="5"/>
    <col min="14066" max="14066" width="42.42578125" style="5" customWidth="1"/>
    <col min="14067" max="14314" width="8.85546875" style="5"/>
    <col min="14315" max="14315" width="12.140625" style="5" customWidth="1"/>
    <col min="14316" max="14316" width="57.85546875" style="5" customWidth="1"/>
    <col min="14317" max="14317" width="11.5703125" style="5" customWidth="1"/>
    <col min="14318" max="14318" width="15.140625" style="5" customWidth="1"/>
    <col min="14319" max="14319" width="18.28515625" style="5" customWidth="1"/>
    <col min="14320" max="14321" width="8.85546875" style="5"/>
    <col min="14322" max="14322" width="42.42578125" style="5" customWidth="1"/>
    <col min="14323" max="14570" width="8.85546875" style="5"/>
    <col min="14571" max="14571" width="12.140625" style="5" customWidth="1"/>
    <col min="14572" max="14572" width="57.85546875" style="5" customWidth="1"/>
    <col min="14573" max="14573" width="11.5703125" style="5" customWidth="1"/>
    <col min="14574" max="14574" width="15.140625" style="5" customWidth="1"/>
    <col min="14575" max="14575" width="18.28515625" style="5" customWidth="1"/>
    <col min="14576" max="14577" width="8.85546875" style="5"/>
    <col min="14578" max="14578" width="42.42578125" style="5" customWidth="1"/>
    <col min="14579" max="14826" width="8.85546875" style="5"/>
    <col min="14827" max="14827" width="12.140625" style="5" customWidth="1"/>
    <col min="14828" max="14828" width="57.85546875" style="5" customWidth="1"/>
    <col min="14829" max="14829" width="11.5703125" style="5" customWidth="1"/>
    <col min="14830" max="14830" width="15.140625" style="5" customWidth="1"/>
    <col min="14831" max="14831" width="18.28515625" style="5" customWidth="1"/>
    <col min="14832" max="14833" width="8.85546875" style="5"/>
    <col min="14834" max="14834" width="42.42578125" style="5" customWidth="1"/>
    <col min="14835" max="15082" width="8.85546875" style="5"/>
    <col min="15083" max="15083" width="12.140625" style="5" customWidth="1"/>
    <col min="15084" max="15084" width="57.85546875" style="5" customWidth="1"/>
    <col min="15085" max="15085" width="11.5703125" style="5" customWidth="1"/>
    <col min="15086" max="15086" width="15.140625" style="5" customWidth="1"/>
    <col min="15087" max="15087" width="18.28515625" style="5" customWidth="1"/>
    <col min="15088" max="15089" width="8.85546875" style="5"/>
    <col min="15090" max="15090" width="42.42578125" style="5" customWidth="1"/>
    <col min="15091" max="15338" width="8.85546875" style="5"/>
    <col min="15339" max="15339" width="12.140625" style="5" customWidth="1"/>
    <col min="15340" max="15340" width="57.85546875" style="5" customWidth="1"/>
    <col min="15341" max="15341" width="11.5703125" style="5" customWidth="1"/>
    <col min="15342" max="15342" width="15.140625" style="5" customWidth="1"/>
    <col min="15343" max="15343" width="18.28515625" style="5" customWidth="1"/>
    <col min="15344" max="15345" width="8.85546875" style="5"/>
    <col min="15346" max="15346" width="42.42578125" style="5" customWidth="1"/>
    <col min="15347" max="15594" width="8.85546875" style="5"/>
    <col min="15595" max="15595" width="12.140625" style="5" customWidth="1"/>
    <col min="15596" max="15596" width="57.85546875" style="5" customWidth="1"/>
    <col min="15597" max="15597" width="11.5703125" style="5" customWidth="1"/>
    <col min="15598" max="15598" width="15.140625" style="5" customWidth="1"/>
    <col min="15599" max="15599" width="18.28515625" style="5" customWidth="1"/>
    <col min="15600" max="15601" width="8.85546875" style="5"/>
    <col min="15602" max="15602" width="42.42578125" style="5" customWidth="1"/>
    <col min="15603" max="15850" width="8.85546875" style="5"/>
    <col min="15851" max="15851" width="12.140625" style="5" customWidth="1"/>
    <col min="15852" max="15852" width="57.85546875" style="5" customWidth="1"/>
    <col min="15853" max="15853" width="11.5703125" style="5" customWidth="1"/>
    <col min="15854" max="15854" width="15.140625" style="5" customWidth="1"/>
    <col min="15855" max="15855" width="18.28515625" style="5" customWidth="1"/>
    <col min="15856" max="15857" width="8.85546875" style="5"/>
    <col min="15858" max="15858" width="42.42578125" style="5" customWidth="1"/>
    <col min="15859" max="16106" width="8.85546875" style="5"/>
    <col min="16107" max="16107" width="12.140625" style="5" customWidth="1"/>
    <col min="16108" max="16108" width="57.85546875" style="5" customWidth="1"/>
    <col min="16109" max="16109" width="11.5703125" style="5" customWidth="1"/>
    <col min="16110" max="16110" width="15.140625" style="5" customWidth="1"/>
    <col min="16111" max="16111" width="18.28515625" style="5" customWidth="1"/>
    <col min="16112" max="16113" width="8.85546875" style="5"/>
    <col min="16114" max="16114" width="42.42578125" style="5" customWidth="1"/>
    <col min="16115" max="16384" width="8.85546875" style="5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6" t="s">
        <v>1</v>
      </c>
      <c r="B2" s="7">
        <v>3897</v>
      </c>
      <c r="C2" s="8"/>
      <c r="D2" s="4"/>
      <c r="E2" s="4"/>
    </row>
    <row r="3" spans="1:5" ht="39" thickBot="1" x14ac:dyDescent="0.25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</row>
    <row r="4" spans="1:5" ht="15" x14ac:dyDescent="0.25">
      <c r="A4" s="13" t="s">
        <v>7</v>
      </c>
      <c r="B4" s="14" t="s">
        <v>8</v>
      </c>
      <c r="C4" s="15">
        <v>0</v>
      </c>
      <c r="D4" s="16">
        <v>7</v>
      </c>
      <c r="E4" s="17">
        <f>C4*D4</f>
        <v>0</v>
      </c>
    </row>
    <row r="5" spans="1:5" ht="15" x14ac:dyDescent="0.25">
      <c r="A5" s="18" t="s">
        <v>9</v>
      </c>
      <c r="B5" s="14" t="s">
        <v>10</v>
      </c>
      <c r="C5" s="15">
        <v>0</v>
      </c>
      <c r="D5" s="16">
        <f>+$D$4</f>
        <v>7</v>
      </c>
      <c r="E5" s="17">
        <f>C5*D5</f>
        <v>0</v>
      </c>
    </row>
    <row r="6" spans="1:5" ht="15" x14ac:dyDescent="0.25">
      <c r="A6" s="18" t="s">
        <v>11</v>
      </c>
      <c r="B6" s="14" t="s">
        <v>12</v>
      </c>
      <c r="C6" s="15">
        <v>0</v>
      </c>
      <c r="D6" s="16">
        <f t="shared" ref="D6:D69" si="0">+$D$4</f>
        <v>7</v>
      </c>
      <c r="E6" s="17">
        <f t="shared" ref="E6:E69" si="1">C6*D6</f>
        <v>0</v>
      </c>
    </row>
    <row r="7" spans="1:5" ht="15" x14ac:dyDescent="0.25">
      <c r="A7" s="18" t="s">
        <v>13</v>
      </c>
      <c r="B7" s="14" t="s">
        <v>14</v>
      </c>
      <c r="C7" s="15">
        <f>+'[2]Association Detail'!N223</f>
        <v>34652.188880827394</v>
      </c>
      <c r="D7" s="16">
        <f t="shared" si="0"/>
        <v>7</v>
      </c>
      <c r="E7" s="17">
        <f t="shared" si="1"/>
        <v>242565.32216579176</v>
      </c>
    </row>
    <row r="8" spans="1:5" ht="15" x14ac:dyDescent="0.25">
      <c r="A8" s="18" t="s">
        <v>15</v>
      </c>
      <c r="B8" s="14" t="s">
        <v>16</v>
      </c>
      <c r="C8" s="15">
        <v>0</v>
      </c>
      <c r="D8" s="16">
        <f t="shared" si="0"/>
        <v>7</v>
      </c>
      <c r="E8" s="17">
        <f t="shared" si="1"/>
        <v>0</v>
      </c>
    </row>
    <row r="9" spans="1:5" ht="15" x14ac:dyDescent="0.25">
      <c r="A9" s="19" t="s">
        <v>17</v>
      </c>
      <c r="B9" s="20" t="s">
        <v>18</v>
      </c>
      <c r="C9" s="21">
        <v>0</v>
      </c>
      <c r="D9" s="22">
        <f t="shared" si="0"/>
        <v>7</v>
      </c>
      <c r="E9" s="23">
        <f t="shared" si="1"/>
        <v>0</v>
      </c>
    </row>
    <row r="10" spans="1:5" ht="15" x14ac:dyDescent="0.25">
      <c r="A10" s="18" t="s">
        <v>19</v>
      </c>
      <c r="B10" s="14" t="s">
        <v>20</v>
      </c>
      <c r="C10" s="15">
        <v>0</v>
      </c>
      <c r="D10" s="16">
        <f t="shared" si="0"/>
        <v>7</v>
      </c>
      <c r="E10" s="17">
        <f t="shared" si="1"/>
        <v>0</v>
      </c>
    </row>
    <row r="11" spans="1:5" ht="15" x14ac:dyDescent="0.25">
      <c r="A11" s="18" t="s">
        <v>21</v>
      </c>
      <c r="B11" s="14" t="s">
        <v>22</v>
      </c>
      <c r="C11" s="15">
        <v>0</v>
      </c>
      <c r="D11" s="16">
        <f t="shared" si="0"/>
        <v>7</v>
      </c>
      <c r="E11" s="17">
        <f t="shared" si="1"/>
        <v>0</v>
      </c>
    </row>
    <row r="12" spans="1:5" ht="15" x14ac:dyDescent="0.25">
      <c r="A12" s="18" t="s">
        <v>23</v>
      </c>
      <c r="B12" s="14" t="s">
        <v>24</v>
      </c>
      <c r="C12" s="15">
        <v>0</v>
      </c>
      <c r="D12" s="16">
        <f t="shared" si="0"/>
        <v>7</v>
      </c>
      <c r="E12" s="17">
        <f t="shared" si="1"/>
        <v>0</v>
      </c>
    </row>
    <row r="13" spans="1:5" ht="15" x14ac:dyDescent="0.25">
      <c r="A13" s="18" t="s">
        <v>25</v>
      </c>
      <c r="B13" s="14" t="s">
        <v>26</v>
      </c>
      <c r="C13" s="15">
        <v>0</v>
      </c>
      <c r="D13" s="16">
        <f t="shared" si="0"/>
        <v>7</v>
      </c>
      <c r="E13" s="17">
        <f t="shared" si="1"/>
        <v>0</v>
      </c>
    </row>
    <row r="14" spans="1:5" ht="15" x14ac:dyDescent="0.25">
      <c r="A14" s="18" t="s">
        <v>27</v>
      </c>
      <c r="B14" s="14" t="s">
        <v>28</v>
      </c>
      <c r="C14" s="15">
        <v>0</v>
      </c>
      <c r="D14" s="16">
        <f t="shared" si="0"/>
        <v>7</v>
      </c>
      <c r="E14" s="17">
        <f t="shared" si="1"/>
        <v>0</v>
      </c>
    </row>
    <row r="15" spans="1:5" ht="15" x14ac:dyDescent="0.25">
      <c r="A15" s="18" t="s">
        <v>29</v>
      </c>
      <c r="B15" s="14" t="s">
        <v>30</v>
      </c>
      <c r="C15" s="15">
        <v>0</v>
      </c>
      <c r="D15" s="16">
        <f t="shared" si="0"/>
        <v>7</v>
      </c>
      <c r="E15" s="17">
        <f t="shared" si="1"/>
        <v>0</v>
      </c>
    </row>
    <row r="16" spans="1:5" ht="15" x14ac:dyDescent="0.25">
      <c r="A16" s="18" t="s">
        <v>31</v>
      </c>
      <c r="B16" s="14" t="s">
        <v>32</v>
      </c>
      <c r="C16" s="15">
        <v>0</v>
      </c>
      <c r="D16" s="16">
        <f t="shared" si="0"/>
        <v>7</v>
      </c>
      <c r="E16" s="17">
        <f t="shared" si="1"/>
        <v>0</v>
      </c>
    </row>
    <row r="17" spans="1:5" ht="15" x14ac:dyDescent="0.25">
      <c r="A17" s="19" t="s">
        <v>33</v>
      </c>
      <c r="B17" s="20" t="s">
        <v>34</v>
      </c>
      <c r="C17" s="21">
        <v>0</v>
      </c>
      <c r="D17" s="22">
        <f t="shared" si="0"/>
        <v>7</v>
      </c>
      <c r="E17" s="23">
        <f t="shared" si="1"/>
        <v>0</v>
      </c>
    </row>
    <row r="18" spans="1:5" ht="15" x14ac:dyDescent="0.25">
      <c r="A18" s="24" t="s">
        <v>35</v>
      </c>
      <c r="B18" s="14" t="s">
        <v>36</v>
      </c>
      <c r="C18" s="15">
        <f>+'[2]Association Detail'!N36</f>
        <v>74002.644415032933</v>
      </c>
      <c r="D18" s="16">
        <f t="shared" si="0"/>
        <v>7</v>
      </c>
      <c r="E18" s="17">
        <f>C18*D18</f>
        <v>518018.51090523053</v>
      </c>
    </row>
    <row r="19" spans="1:5" ht="15" x14ac:dyDescent="0.25">
      <c r="A19" s="25" t="s">
        <v>37</v>
      </c>
      <c r="B19" s="14" t="s">
        <v>38</v>
      </c>
      <c r="C19" s="15">
        <f>+'[2]Association Detail'!N46+'[2]Association Detail'!N42</f>
        <v>72916.012596575049</v>
      </c>
      <c r="D19" s="16">
        <f t="shared" si="0"/>
        <v>7</v>
      </c>
      <c r="E19" s="17">
        <f t="shared" si="1"/>
        <v>510412.08817602531</v>
      </c>
    </row>
    <row r="20" spans="1:5" ht="15" x14ac:dyDescent="0.25">
      <c r="A20" s="13" t="s">
        <v>39</v>
      </c>
      <c r="B20" s="14" t="s">
        <v>40</v>
      </c>
      <c r="C20" s="15">
        <v>0</v>
      </c>
      <c r="D20" s="16">
        <f t="shared" si="0"/>
        <v>7</v>
      </c>
      <c r="E20" s="17">
        <f t="shared" si="1"/>
        <v>0</v>
      </c>
    </row>
    <row r="21" spans="1:5" ht="15" x14ac:dyDescent="0.25">
      <c r="A21" s="18" t="s">
        <v>41</v>
      </c>
      <c r="B21" s="14" t="s">
        <v>42</v>
      </c>
      <c r="C21" s="15">
        <v>0</v>
      </c>
      <c r="D21" s="16">
        <f t="shared" si="0"/>
        <v>7</v>
      </c>
      <c r="E21" s="17">
        <f t="shared" si="1"/>
        <v>0</v>
      </c>
    </row>
    <row r="22" spans="1:5" ht="15" x14ac:dyDescent="0.25">
      <c r="A22" s="18" t="s">
        <v>43</v>
      </c>
      <c r="B22" s="14" t="s">
        <v>44</v>
      </c>
      <c r="C22" s="15">
        <f>+'[2]Association Detail'!N52</f>
        <v>54568.041209499614</v>
      </c>
      <c r="D22" s="16">
        <f t="shared" si="0"/>
        <v>7</v>
      </c>
      <c r="E22" s="26">
        <f t="shared" si="1"/>
        <v>381976.28846649732</v>
      </c>
    </row>
    <row r="23" spans="1:5" ht="15" x14ac:dyDescent="0.25">
      <c r="A23" s="18" t="s">
        <v>45</v>
      </c>
      <c r="B23" s="14" t="s">
        <v>46</v>
      </c>
      <c r="C23" s="15">
        <f>+'[2]Association Detail'!N168</f>
        <v>10315.168397648707</v>
      </c>
      <c r="D23" s="16">
        <f t="shared" si="0"/>
        <v>7</v>
      </c>
      <c r="E23" s="17">
        <f t="shared" si="1"/>
        <v>72206.178783540949</v>
      </c>
    </row>
    <row r="24" spans="1:5" ht="15" x14ac:dyDescent="0.25">
      <c r="A24" s="18" t="s">
        <v>47</v>
      </c>
      <c r="B24" s="27" t="s">
        <v>48</v>
      </c>
      <c r="C24" s="15">
        <f>+'[2]Association Detail'!N56</f>
        <v>20271</v>
      </c>
      <c r="D24" s="16">
        <f t="shared" si="0"/>
        <v>7</v>
      </c>
      <c r="E24" s="17">
        <f t="shared" si="1"/>
        <v>141897</v>
      </c>
    </row>
    <row r="25" spans="1:5" ht="15" x14ac:dyDescent="0.25">
      <c r="A25" s="13" t="s">
        <v>49</v>
      </c>
      <c r="B25" s="27" t="s">
        <v>50</v>
      </c>
      <c r="C25" s="15">
        <f>+'[2]Association Detail'!N76</f>
        <v>8472.3455802937387</v>
      </c>
      <c r="D25" s="16">
        <f t="shared" si="0"/>
        <v>7</v>
      </c>
      <c r="E25" s="17">
        <f t="shared" si="1"/>
        <v>59306.419062056171</v>
      </c>
    </row>
    <row r="26" spans="1:5" ht="15" x14ac:dyDescent="0.25">
      <c r="A26" s="18" t="s">
        <v>51</v>
      </c>
      <c r="B26" s="27" t="s">
        <v>52</v>
      </c>
      <c r="C26" s="15">
        <f>+'[2]Association Detail'!N105</f>
        <v>2993.8111076310129</v>
      </c>
      <c r="D26" s="16">
        <f t="shared" si="0"/>
        <v>7</v>
      </c>
      <c r="E26" s="17">
        <f t="shared" si="1"/>
        <v>20956.677753417091</v>
      </c>
    </row>
    <row r="27" spans="1:5" ht="15" x14ac:dyDescent="0.25">
      <c r="A27" s="18" t="s">
        <v>53</v>
      </c>
      <c r="B27" s="14" t="s">
        <v>54</v>
      </c>
      <c r="C27" s="15">
        <f>+'[2]Association Detail'!N82</f>
        <v>7771.0532640391302</v>
      </c>
      <c r="D27" s="16">
        <f t="shared" si="0"/>
        <v>7</v>
      </c>
      <c r="E27" s="17">
        <f t="shared" si="1"/>
        <v>54397.37284827391</v>
      </c>
    </row>
    <row r="28" spans="1:5" ht="15" x14ac:dyDescent="0.25">
      <c r="A28" s="19" t="s">
        <v>55</v>
      </c>
      <c r="B28" s="28" t="s">
        <v>56</v>
      </c>
      <c r="C28" s="21">
        <f>+'[2]Association Detail'!N162</f>
        <v>23010.673830109063</v>
      </c>
      <c r="D28" s="22">
        <f t="shared" si="0"/>
        <v>7</v>
      </c>
      <c r="E28" s="23">
        <f t="shared" si="1"/>
        <v>161074.71681076344</v>
      </c>
    </row>
    <row r="29" spans="1:5" ht="15" x14ac:dyDescent="0.25">
      <c r="A29" s="13" t="s">
        <v>57</v>
      </c>
      <c r="B29" s="29" t="s">
        <v>58</v>
      </c>
      <c r="C29" s="30">
        <v>0</v>
      </c>
      <c r="D29" s="16">
        <f t="shared" si="0"/>
        <v>7</v>
      </c>
      <c r="E29" s="17">
        <f t="shared" si="1"/>
        <v>0</v>
      </c>
    </row>
    <row r="30" spans="1:5" ht="15" x14ac:dyDescent="0.25">
      <c r="A30" s="18" t="s">
        <v>59</v>
      </c>
      <c r="B30" s="14" t="s">
        <v>60</v>
      </c>
      <c r="C30" s="15">
        <v>0</v>
      </c>
      <c r="D30" s="16">
        <f t="shared" si="0"/>
        <v>7</v>
      </c>
      <c r="E30" s="17">
        <f t="shared" si="1"/>
        <v>0</v>
      </c>
    </row>
    <row r="31" spans="1:5" ht="15" x14ac:dyDescent="0.25">
      <c r="A31" s="18" t="s">
        <v>61</v>
      </c>
      <c r="B31" s="27" t="s">
        <v>62</v>
      </c>
      <c r="C31" s="15">
        <v>0</v>
      </c>
      <c r="D31" s="16">
        <f t="shared" si="0"/>
        <v>7</v>
      </c>
      <c r="E31" s="17">
        <f t="shared" si="1"/>
        <v>0</v>
      </c>
    </row>
    <row r="32" spans="1:5" ht="15" x14ac:dyDescent="0.25">
      <c r="A32" s="18" t="s">
        <v>63</v>
      </c>
      <c r="B32" s="27" t="s">
        <v>64</v>
      </c>
      <c r="C32" s="15">
        <v>0</v>
      </c>
      <c r="D32" s="16">
        <f t="shared" si="0"/>
        <v>7</v>
      </c>
      <c r="E32" s="17">
        <f t="shared" si="1"/>
        <v>0</v>
      </c>
    </row>
    <row r="33" spans="1:5" ht="15" x14ac:dyDescent="0.25">
      <c r="A33" s="18" t="s">
        <v>65</v>
      </c>
      <c r="B33" s="27" t="s">
        <v>66</v>
      </c>
      <c r="C33" s="15">
        <v>0</v>
      </c>
      <c r="D33" s="16">
        <f t="shared" si="0"/>
        <v>7</v>
      </c>
      <c r="E33" s="17">
        <f t="shared" si="1"/>
        <v>0</v>
      </c>
    </row>
    <row r="34" spans="1:5" ht="15" x14ac:dyDescent="0.25">
      <c r="A34" s="18" t="s">
        <v>67</v>
      </c>
      <c r="B34" s="27" t="s">
        <v>68</v>
      </c>
      <c r="C34" s="15">
        <v>0</v>
      </c>
      <c r="D34" s="16">
        <f t="shared" si="0"/>
        <v>7</v>
      </c>
      <c r="E34" s="17">
        <f t="shared" si="1"/>
        <v>0</v>
      </c>
    </row>
    <row r="35" spans="1:5" ht="15" x14ac:dyDescent="0.25">
      <c r="A35" s="19" t="s">
        <v>69</v>
      </c>
      <c r="B35" s="31" t="s">
        <v>70</v>
      </c>
      <c r="C35" s="21">
        <f>+'[2]Association Detail'!N138</f>
        <v>33032.831602351296</v>
      </c>
      <c r="D35" s="22">
        <f t="shared" si="0"/>
        <v>7</v>
      </c>
      <c r="E35" s="23">
        <f t="shared" si="1"/>
        <v>231229.82121645907</v>
      </c>
    </row>
    <row r="36" spans="1:5" ht="15" x14ac:dyDescent="0.25">
      <c r="A36" s="13" t="s">
        <v>71</v>
      </c>
      <c r="B36" s="14" t="s">
        <v>72</v>
      </c>
      <c r="C36" s="15">
        <f>+'[2]Association Detail'!N87</f>
        <v>22231.448684592833</v>
      </c>
      <c r="D36" s="16">
        <f t="shared" si="0"/>
        <v>7</v>
      </c>
      <c r="E36" s="17">
        <f t="shared" si="1"/>
        <v>155620.14079214982</v>
      </c>
    </row>
    <row r="37" spans="1:5" ht="15" x14ac:dyDescent="0.25">
      <c r="A37" s="18" t="s">
        <v>73</v>
      </c>
      <c r="B37" s="14" t="s">
        <v>74</v>
      </c>
      <c r="C37" s="15">
        <v>0</v>
      </c>
      <c r="D37" s="16">
        <f t="shared" si="0"/>
        <v>7</v>
      </c>
      <c r="E37" s="17">
        <f t="shared" si="1"/>
        <v>0</v>
      </c>
    </row>
    <row r="38" spans="1:5" ht="15" x14ac:dyDescent="0.25">
      <c r="A38" s="18" t="s">
        <v>75</v>
      </c>
      <c r="B38" s="14" t="s">
        <v>76</v>
      </c>
      <c r="C38" s="15">
        <v>0</v>
      </c>
      <c r="D38" s="16">
        <f t="shared" si="0"/>
        <v>7</v>
      </c>
      <c r="E38" s="17">
        <f t="shared" si="1"/>
        <v>0</v>
      </c>
    </row>
    <row r="39" spans="1:5" ht="15" x14ac:dyDescent="0.25">
      <c r="A39" s="18" t="s">
        <v>77</v>
      </c>
      <c r="B39" s="14" t="s">
        <v>78</v>
      </c>
      <c r="C39" s="15">
        <v>0</v>
      </c>
      <c r="D39" s="16">
        <f t="shared" si="0"/>
        <v>7</v>
      </c>
      <c r="E39" s="17">
        <f t="shared" si="1"/>
        <v>0</v>
      </c>
    </row>
    <row r="40" spans="1:5" ht="15" x14ac:dyDescent="0.25">
      <c r="A40" s="18" t="s">
        <v>79</v>
      </c>
      <c r="B40" s="14" t="s">
        <v>80</v>
      </c>
      <c r="C40" s="15">
        <v>0</v>
      </c>
      <c r="D40" s="16">
        <f t="shared" si="0"/>
        <v>7</v>
      </c>
      <c r="E40" s="17">
        <f t="shared" si="1"/>
        <v>0</v>
      </c>
    </row>
    <row r="41" spans="1:5" ht="15" x14ac:dyDescent="0.25">
      <c r="A41" s="18" t="s">
        <v>81</v>
      </c>
      <c r="B41" s="14" t="s">
        <v>82</v>
      </c>
      <c r="C41" s="15">
        <v>0</v>
      </c>
      <c r="D41" s="16">
        <f t="shared" si="0"/>
        <v>7</v>
      </c>
      <c r="E41" s="17">
        <f t="shared" si="1"/>
        <v>0</v>
      </c>
    </row>
    <row r="42" spans="1:5" ht="15" x14ac:dyDescent="0.25">
      <c r="A42" s="18" t="s">
        <v>83</v>
      </c>
      <c r="B42" s="14" t="s">
        <v>84</v>
      </c>
      <c r="C42" s="15">
        <v>0</v>
      </c>
      <c r="D42" s="16">
        <f t="shared" si="0"/>
        <v>7</v>
      </c>
      <c r="E42" s="17">
        <f t="shared" si="1"/>
        <v>0</v>
      </c>
    </row>
    <row r="43" spans="1:5" ht="15" x14ac:dyDescent="0.25">
      <c r="A43" s="18" t="s">
        <v>85</v>
      </c>
      <c r="B43" s="14" t="s">
        <v>86</v>
      </c>
      <c r="C43" s="15">
        <v>0</v>
      </c>
      <c r="D43" s="16">
        <f t="shared" si="0"/>
        <v>7</v>
      </c>
      <c r="E43" s="17">
        <f t="shared" si="1"/>
        <v>0</v>
      </c>
    </row>
    <row r="44" spans="1:5" ht="15" x14ac:dyDescent="0.25">
      <c r="A44" s="18" t="s">
        <v>87</v>
      </c>
      <c r="B44" s="14" t="s">
        <v>88</v>
      </c>
      <c r="C44" s="15">
        <v>0</v>
      </c>
      <c r="D44" s="16">
        <f t="shared" si="0"/>
        <v>7</v>
      </c>
      <c r="E44" s="17">
        <f t="shared" si="1"/>
        <v>0</v>
      </c>
    </row>
    <row r="45" spans="1:5" ht="15" x14ac:dyDescent="0.25">
      <c r="A45" s="18" t="s">
        <v>89</v>
      </c>
      <c r="B45" s="14" t="s">
        <v>90</v>
      </c>
      <c r="C45" s="15">
        <v>0</v>
      </c>
      <c r="D45" s="16">
        <f t="shared" si="0"/>
        <v>7</v>
      </c>
      <c r="E45" s="17">
        <f t="shared" si="1"/>
        <v>0</v>
      </c>
    </row>
    <row r="46" spans="1:5" ht="15" x14ac:dyDescent="0.25">
      <c r="A46" s="18" t="s">
        <v>91</v>
      </c>
      <c r="B46" s="14" t="s">
        <v>92</v>
      </c>
      <c r="C46" s="15">
        <v>0</v>
      </c>
      <c r="D46" s="16">
        <f t="shared" si="0"/>
        <v>7</v>
      </c>
      <c r="E46" s="17">
        <f t="shared" si="1"/>
        <v>0</v>
      </c>
    </row>
    <row r="47" spans="1:5" ht="15" x14ac:dyDescent="0.25">
      <c r="A47" s="19" t="s">
        <v>93</v>
      </c>
      <c r="B47" s="20" t="s">
        <v>94</v>
      </c>
      <c r="C47" s="21">
        <v>0</v>
      </c>
      <c r="D47" s="22">
        <f t="shared" si="0"/>
        <v>7</v>
      </c>
      <c r="E47" s="23">
        <f t="shared" si="1"/>
        <v>0</v>
      </c>
    </row>
    <row r="48" spans="1:5" ht="15" x14ac:dyDescent="0.25">
      <c r="A48" s="24" t="s">
        <v>95</v>
      </c>
      <c r="B48" s="14" t="s">
        <v>96</v>
      </c>
      <c r="C48" s="15">
        <f>+'[2]Association Detail'!N93</f>
        <v>33981</v>
      </c>
      <c r="D48" s="16">
        <f t="shared" si="0"/>
        <v>7</v>
      </c>
      <c r="E48" s="17">
        <f t="shared" si="1"/>
        <v>237867</v>
      </c>
    </row>
    <row r="49" spans="1:5" ht="15" x14ac:dyDescent="0.25">
      <c r="A49" s="24" t="s">
        <v>97</v>
      </c>
      <c r="B49" s="14" t="s">
        <v>98</v>
      </c>
      <c r="C49" s="15">
        <f>+'[2]Association Detail'!N95</f>
        <v>1883</v>
      </c>
      <c r="D49" s="16">
        <f t="shared" si="0"/>
        <v>7</v>
      </c>
      <c r="E49" s="17">
        <f t="shared" si="1"/>
        <v>13181</v>
      </c>
    </row>
    <row r="50" spans="1:5" ht="15" x14ac:dyDescent="0.25">
      <c r="A50" s="18" t="s">
        <v>99</v>
      </c>
      <c r="B50" s="14" t="s">
        <v>100</v>
      </c>
      <c r="C50" s="15">
        <v>0</v>
      </c>
      <c r="D50" s="16">
        <f t="shared" si="0"/>
        <v>7</v>
      </c>
      <c r="E50" s="17">
        <f t="shared" si="1"/>
        <v>0</v>
      </c>
    </row>
    <row r="51" spans="1:5" ht="15" x14ac:dyDescent="0.25">
      <c r="A51" s="13" t="s">
        <v>101</v>
      </c>
      <c r="B51" s="14" t="s">
        <v>102</v>
      </c>
      <c r="C51" s="15">
        <f>+'[2]Association Detail'!N98</f>
        <v>69230.369109208914</v>
      </c>
      <c r="D51" s="16">
        <f t="shared" si="0"/>
        <v>7</v>
      </c>
      <c r="E51" s="17">
        <f t="shared" si="1"/>
        <v>484612.58376446238</v>
      </c>
    </row>
    <row r="52" spans="1:5" ht="15" x14ac:dyDescent="0.25">
      <c r="A52" s="32" t="s">
        <v>103</v>
      </c>
      <c r="B52" s="14" t="s">
        <v>104</v>
      </c>
      <c r="C52" s="15">
        <f>+'[2]Association Detail'!N243</f>
        <v>53428.092135112071</v>
      </c>
      <c r="D52" s="16">
        <f t="shared" si="0"/>
        <v>7</v>
      </c>
      <c r="E52" s="17">
        <f t="shared" si="1"/>
        <v>373996.64494578447</v>
      </c>
    </row>
    <row r="53" spans="1:5" ht="15" x14ac:dyDescent="0.25">
      <c r="A53" s="13" t="s">
        <v>105</v>
      </c>
      <c r="B53" s="14" t="s">
        <v>106</v>
      </c>
      <c r="C53" s="15">
        <v>0</v>
      </c>
      <c r="D53" s="16">
        <f t="shared" si="0"/>
        <v>7</v>
      </c>
      <c r="E53" s="17">
        <f t="shared" si="1"/>
        <v>0</v>
      </c>
    </row>
    <row r="54" spans="1:5" ht="15" x14ac:dyDescent="0.25">
      <c r="A54" s="18" t="s">
        <v>107</v>
      </c>
      <c r="B54" s="14" t="s">
        <v>108</v>
      </c>
      <c r="C54" s="15">
        <v>0</v>
      </c>
      <c r="D54" s="16">
        <f t="shared" si="0"/>
        <v>7</v>
      </c>
      <c r="E54" s="17">
        <f t="shared" si="1"/>
        <v>0</v>
      </c>
    </row>
    <row r="55" spans="1:5" ht="15" x14ac:dyDescent="0.25">
      <c r="A55" s="18" t="s">
        <v>109</v>
      </c>
      <c r="B55" s="14" t="s">
        <v>110</v>
      </c>
      <c r="C55" s="15">
        <v>0</v>
      </c>
      <c r="D55" s="16">
        <f t="shared" si="0"/>
        <v>7</v>
      </c>
      <c r="E55" s="17">
        <f t="shared" si="1"/>
        <v>0</v>
      </c>
    </row>
    <row r="56" spans="1:5" ht="15" x14ac:dyDescent="0.25">
      <c r="A56" s="18" t="s">
        <v>111</v>
      </c>
      <c r="B56" s="14" t="s">
        <v>112</v>
      </c>
      <c r="C56" s="15">
        <f>+'[2]Association Detail'!N38</f>
        <v>9343.6507118908921</v>
      </c>
      <c r="D56" s="16">
        <f t="shared" si="0"/>
        <v>7</v>
      </c>
      <c r="E56" s="17">
        <f t="shared" si="1"/>
        <v>65405.554983236245</v>
      </c>
    </row>
    <row r="57" spans="1:5" ht="15" x14ac:dyDescent="0.25">
      <c r="A57" s="13" t="s">
        <v>113</v>
      </c>
      <c r="B57" s="14" t="s">
        <v>114</v>
      </c>
      <c r="C57" s="15">
        <f>+'[2]Association Detail'!N150</f>
        <v>132999.96643941913</v>
      </c>
      <c r="D57" s="16">
        <f t="shared" si="0"/>
        <v>7</v>
      </c>
      <c r="E57" s="17">
        <f t="shared" si="1"/>
        <v>930999.76507593389</v>
      </c>
    </row>
    <row r="58" spans="1:5" ht="15" x14ac:dyDescent="0.25">
      <c r="A58" s="18" t="s">
        <v>115</v>
      </c>
      <c r="B58" s="14" t="s">
        <v>116</v>
      </c>
      <c r="C58" s="15">
        <f>+'[2]Association Detail'!N134</f>
        <v>37073.418904637809</v>
      </c>
      <c r="D58" s="16">
        <f t="shared" si="0"/>
        <v>7</v>
      </c>
      <c r="E58" s="17">
        <f t="shared" si="1"/>
        <v>259513.93233246467</v>
      </c>
    </row>
    <row r="59" spans="1:5" ht="15" x14ac:dyDescent="0.25">
      <c r="A59" s="18" t="s">
        <v>117</v>
      </c>
      <c r="B59" s="14" t="s">
        <v>118</v>
      </c>
      <c r="C59" s="15">
        <f>+'[2]Association Detail'!N107</f>
        <v>6888</v>
      </c>
      <c r="D59" s="16">
        <f t="shared" si="0"/>
        <v>7</v>
      </c>
      <c r="E59" s="17">
        <f t="shared" si="1"/>
        <v>48216</v>
      </c>
    </row>
    <row r="60" spans="1:5" ht="15" x14ac:dyDescent="0.25">
      <c r="A60" s="19" t="s">
        <v>119</v>
      </c>
      <c r="B60" s="20" t="s">
        <v>120</v>
      </c>
      <c r="C60" s="21">
        <f>+'[2]Association Detail'!N112</f>
        <v>15471</v>
      </c>
      <c r="D60" s="22">
        <f t="shared" si="0"/>
        <v>7</v>
      </c>
      <c r="E60" s="23">
        <f t="shared" si="1"/>
        <v>108297</v>
      </c>
    </row>
    <row r="61" spans="1:5" ht="15" x14ac:dyDescent="0.25">
      <c r="A61" s="13" t="s">
        <v>121</v>
      </c>
      <c r="B61" s="14" t="s">
        <v>122</v>
      </c>
      <c r="C61" s="15">
        <f>+'[2]Association Detail'!N121</f>
        <v>105131.07244687392</v>
      </c>
      <c r="D61" s="16">
        <f t="shared" si="0"/>
        <v>7</v>
      </c>
      <c r="E61" s="17">
        <f t="shared" si="1"/>
        <v>735917.50712811749</v>
      </c>
    </row>
    <row r="62" spans="1:5" ht="15" x14ac:dyDescent="0.25">
      <c r="A62" s="18" t="s">
        <v>123</v>
      </c>
      <c r="B62" s="14" t="s">
        <v>124</v>
      </c>
      <c r="C62" s="15">
        <v>0</v>
      </c>
      <c r="D62" s="16">
        <f t="shared" si="0"/>
        <v>7</v>
      </c>
      <c r="E62" s="17">
        <f t="shared" si="1"/>
        <v>0</v>
      </c>
    </row>
    <row r="63" spans="1:5" ht="15" x14ac:dyDescent="0.25">
      <c r="A63" s="18" t="s">
        <v>125</v>
      </c>
      <c r="B63" s="14" t="s">
        <v>126</v>
      </c>
      <c r="C63" s="15">
        <v>0</v>
      </c>
      <c r="D63" s="16">
        <f t="shared" si="0"/>
        <v>7</v>
      </c>
      <c r="E63" s="17">
        <f t="shared" si="1"/>
        <v>0</v>
      </c>
    </row>
    <row r="64" spans="1:5" ht="15" x14ac:dyDescent="0.25">
      <c r="A64" s="18" t="s">
        <v>127</v>
      </c>
      <c r="B64" s="14" t="s">
        <v>128</v>
      </c>
      <c r="C64" s="15">
        <v>0</v>
      </c>
      <c r="D64" s="16">
        <f t="shared" si="0"/>
        <v>7</v>
      </c>
      <c r="E64" s="17">
        <f t="shared" si="1"/>
        <v>0</v>
      </c>
    </row>
    <row r="65" spans="1:5" ht="15" x14ac:dyDescent="0.25">
      <c r="A65" s="18" t="s">
        <v>129</v>
      </c>
      <c r="B65" s="14" t="s">
        <v>130</v>
      </c>
      <c r="C65" s="15">
        <v>0</v>
      </c>
      <c r="D65" s="16">
        <f t="shared" si="0"/>
        <v>7</v>
      </c>
      <c r="E65" s="17">
        <f t="shared" si="1"/>
        <v>0</v>
      </c>
    </row>
    <row r="66" spans="1:5" ht="15" x14ac:dyDescent="0.25">
      <c r="A66" s="18" t="s">
        <v>131</v>
      </c>
      <c r="B66" s="14" t="s">
        <v>132</v>
      </c>
      <c r="C66" s="15">
        <v>0</v>
      </c>
      <c r="D66" s="16">
        <f t="shared" si="0"/>
        <v>7</v>
      </c>
      <c r="E66" s="17">
        <f t="shared" si="1"/>
        <v>0</v>
      </c>
    </row>
    <row r="67" spans="1:5" ht="15" x14ac:dyDescent="0.25">
      <c r="A67" s="18" t="s">
        <v>133</v>
      </c>
      <c r="B67" s="14" t="s">
        <v>134</v>
      </c>
      <c r="C67" s="15">
        <v>0</v>
      </c>
      <c r="D67" s="16">
        <f t="shared" si="0"/>
        <v>7</v>
      </c>
      <c r="E67" s="17">
        <f t="shared" si="1"/>
        <v>0</v>
      </c>
    </row>
    <row r="68" spans="1:5" ht="15" x14ac:dyDescent="0.25">
      <c r="A68" s="18" t="s">
        <v>135</v>
      </c>
      <c r="B68" s="33" t="s">
        <v>136</v>
      </c>
      <c r="C68" s="30">
        <v>0</v>
      </c>
      <c r="D68" s="16">
        <f t="shared" si="0"/>
        <v>7</v>
      </c>
      <c r="E68" s="34">
        <f t="shared" si="1"/>
        <v>0</v>
      </c>
    </row>
    <row r="69" spans="1:5" ht="15" x14ac:dyDescent="0.25">
      <c r="A69" s="19" t="s">
        <v>137</v>
      </c>
      <c r="B69" s="20" t="s">
        <v>138</v>
      </c>
      <c r="C69" s="21">
        <v>0</v>
      </c>
      <c r="D69" s="22">
        <f t="shared" si="0"/>
        <v>7</v>
      </c>
      <c r="E69" s="23">
        <f t="shared" si="1"/>
        <v>0</v>
      </c>
    </row>
    <row r="70" spans="1:5" ht="15" x14ac:dyDescent="0.25">
      <c r="A70" s="18" t="s">
        <v>139</v>
      </c>
      <c r="B70" s="14" t="s">
        <v>140</v>
      </c>
      <c r="C70" s="15">
        <f>+'[2]Association Detail'!N128</f>
        <v>69230.209772571092</v>
      </c>
      <c r="D70" s="16">
        <f t="shared" ref="D70:D99" si="2">+$D$4</f>
        <v>7</v>
      </c>
      <c r="E70" s="17">
        <f t="shared" ref="E70:E99" si="3">C70*D70</f>
        <v>484611.46840799763</v>
      </c>
    </row>
    <row r="71" spans="1:5" ht="15" x14ac:dyDescent="0.25">
      <c r="A71" s="18" t="s">
        <v>141</v>
      </c>
      <c r="B71" s="14" t="s">
        <v>142</v>
      </c>
      <c r="C71" s="30">
        <v>0</v>
      </c>
      <c r="D71" s="16">
        <f t="shared" si="2"/>
        <v>7</v>
      </c>
      <c r="E71" s="34">
        <f t="shared" si="3"/>
        <v>0</v>
      </c>
    </row>
    <row r="72" spans="1:5" ht="15" x14ac:dyDescent="0.25">
      <c r="A72" s="35" t="s">
        <v>143</v>
      </c>
      <c r="B72" s="36" t="s">
        <v>144</v>
      </c>
      <c r="C72" s="21">
        <v>0</v>
      </c>
      <c r="D72" s="22">
        <f t="shared" si="2"/>
        <v>7</v>
      </c>
      <c r="E72" s="23">
        <f t="shared" si="3"/>
        <v>0</v>
      </c>
    </row>
    <row r="73" spans="1:5" ht="15" x14ac:dyDescent="0.25">
      <c r="A73" s="24" t="s">
        <v>145</v>
      </c>
      <c r="B73" s="37" t="s">
        <v>146</v>
      </c>
      <c r="C73" s="15">
        <v>0</v>
      </c>
      <c r="D73" s="16">
        <f t="shared" si="2"/>
        <v>7</v>
      </c>
      <c r="E73" s="17">
        <f t="shared" si="3"/>
        <v>0</v>
      </c>
    </row>
    <row r="74" spans="1:5" ht="15" x14ac:dyDescent="0.25">
      <c r="A74" s="35" t="s">
        <v>147</v>
      </c>
      <c r="B74" s="36" t="s">
        <v>148</v>
      </c>
      <c r="C74" s="21">
        <v>0</v>
      </c>
      <c r="D74" s="22">
        <f t="shared" si="2"/>
        <v>7</v>
      </c>
      <c r="E74" s="23">
        <f t="shared" si="3"/>
        <v>0</v>
      </c>
    </row>
    <row r="75" spans="1:5" ht="15" x14ac:dyDescent="0.25">
      <c r="A75" s="38" t="s">
        <v>149</v>
      </c>
      <c r="B75" s="39" t="s">
        <v>150</v>
      </c>
      <c r="C75" s="15">
        <v>0</v>
      </c>
      <c r="D75" s="16">
        <f t="shared" si="2"/>
        <v>7</v>
      </c>
      <c r="E75" s="17">
        <f t="shared" si="3"/>
        <v>0</v>
      </c>
    </row>
    <row r="76" spans="1:5" ht="15" x14ac:dyDescent="0.25">
      <c r="A76" s="38" t="s">
        <v>151</v>
      </c>
      <c r="B76" s="39" t="s">
        <v>152</v>
      </c>
      <c r="C76" s="15">
        <v>0</v>
      </c>
      <c r="D76" s="16">
        <f t="shared" si="2"/>
        <v>7</v>
      </c>
      <c r="E76" s="17">
        <f t="shared" si="3"/>
        <v>0</v>
      </c>
    </row>
    <row r="77" spans="1:5" ht="15" x14ac:dyDescent="0.25">
      <c r="A77" s="40" t="s">
        <v>153</v>
      </c>
      <c r="B77" s="39" t="s">
        <v>154</v>
      </c>
      <c r="C77" s="15">
        <v>0</v>
      </c>
      <c r="D77" s="16">
        <f t="shared" si="2"/>
        <v>7</v>
      </c>
      <c r="E77" s="17">
        <f t="shared" si="3"/>
        <v>0</v>
      </c>
    </row>
    <row r="78" spans="1:5" ht="15" x14ac:dyDescent="0.25">
      <c r="A78" s="38" t="s">
        <v>155</v>
      </c>
      <c r="B78" s="39" t="s">
        <v>156</v>
      </c>
      <c r="C78" s="15">
        <v>0</v>
      </c>
      <c r="D78" s="16">
        <f t="shared" si="2"/>
        <v>7</v>
      </c>
      <c r="E78" s="17">
        <f t="shared" si="3"/>
        <v>0</v>
      </c>
    </row>
    <row r="79" spans="1:5" ht="15" x14ac:dyDescent="0.25">
      <c r="A79" s="35" t="s">
        <v>157</v>
      </c>
      <c r="B79" s="36" t="s">
        <v>158</v>
      </c>
      <c r="C79" s="21">
        <v>0</v>
      </c>
      <c r="D79" s="22">
        <f t="shared" si="2"/>
        <v>7</v>
      </c>
      <c r="E79" s="23">
        <f t="shared" si="3"/>
        <v>0</v>
      </c>
    </row>
    <row r="80" spans="1:5" ht="15" x14ac:dyDescent="0.25">
      <c r="A80" s="38" t="s">
        <v>159</v>
      </c>
      <c r="B80" s="39" t="s">
        <v>160</v>
      </c>
      <c r="C80" s="15">
        <f>+'[2]Association Detail'!N152</f>
        <v>3376</v>
      </c>
      <c r="D80" s="16">
        <f t="shared" si="2"/>
        <v>7</v>
      </c>
      <c r="E80" s="17">
        <f t="shared" si="3"/>
        <v>23632</v>
      </c>
    </row>
    <row r="81" spans="1:5" ht="15" x14ac:dyDescent="0.25">
      <c r="A81" s="24" t="s">
        <v>161</v>
      </c>
      <c r="B81" s="39" t="s">
        <v>162</v>
      </c>
      <c r="C81" s="15">
        <f>+'[2]Association Detail'!N158</f>
        <v>102629.13238554486</v>
      </c>
      <c r="D81" s="16">
        <f t="shared" si="2"/>
        <v>7</v>
      </c>
      <c r="E81" s="17">
        <f t="shared" si="3"/>
        <v>718403.92669881403</v>
      </c>
    </row>
    <row r="82" spans="1:5" ht="15" x14ac:dyDescent="0.25">
      <c r="A82" s="38" t="s">
        <v>163</v>
      </c>
      <c r="B82" s="39" t="s">
        <v>164</v>
      </c>
      <c r="C82" s="15">
        <f>+'[2]Association Detail'!N80</f>
        <v>11923.610478602461</v>
      </c>
      <c r="D82" s="16">
        <f t="shared" si="2"/>
        <v>7</v>
      </c>
      <c r="E82" s="17">
        <f t="shared" si="3"/>
        <v>83465.27335021722</v>
      </c>
    </row>
    <row r="83" spans="1:5" ht="15" x14ac:dyDescent="0.25">
      <c r="A83" s="38" t="s">
        <v>165</v>
      </c>
      <c r="B83" s="39" t="s">
        <v>166</v>
      </c>
      <c r="C83" s="15">
        <v>0</v>
      </c>
      <c r="D83" s="16">
        <f t="shared" si="2"/>
        <v>7</v>
      </c>
      <c r="E83" s="17">
        <f t="shared" si="3"/>
        <v>0</v>
      </c>
    </row>
    <row r="84" spans="1:5" ht="15" x14ac:dyDescent="0.25">
      <c r="A84" s="38" t="s">
        <v>167</v>
      </c>
      <c r="B84" s="39" t="s">
        <v>168</v>
      </c>
      <c r="C84" s="15">
        <f>+'[2]Association Detail'!N171</f>
        <v>6108.3613449279765</v>
      </c>
      <c r="D84" s="16">
        <f t="shared" si="2"/>
        <v>7</v>
      </c>
      <c r="E84" s="17">
        <f t="shared" si="3"/>
        <v>42758.529414495832</v>
      </c>
    </row>
    <row r="85" spans="1:5" ht="15" x14ac:dyDescent="0.25">
      <c r="A85" s="25" t="s">
        <v>169</v>
      </c>
      <c r="B85" s="39" t="s">
        <v>170</v>
      </c>
      <c r="C85" s="15">
        <v>0</v>
      </c>
      <c r="D85" s="16">
        <f t="shared" si="2"/>
        <v>7</v>
      </c>
      <c r="E85" s="17">
        <f t="shared" si="3"/>
        <v>0</v>
      </c>
    </row>
    <row r="86" spans="1:5" ht="15" x14ac:dyDescent="0.25">
      <c r="A86" s="32" t="s">
        <v>171</v>
      </c>
      <c r="B86" s="39" t="s">
        <v>172</v>
      </c>
      <c r="C86" s="15">
        <f>+'[2]Association Detail'!N109</f>
        <v>853.19261130978589</v>
      </c>
      <c r="D86" s="16">
        <f t="shared" si="2"/>
        <v>7</v>
      </c>
      <c r="E86" s="17">
        <f t="shared" si="3"/>
        <v>5972.348279168501</v>
      </c>
    </row>
    <row r="87" spans="1:5" ht="15" x14ac:dyDescent="0.25">
      <c r="A87" s="32" t="s">
        <v>173</v>
      </c>
      <c r="B87" s="39" t="s">
        <v>174</v>
      </c>
      <c r="C87" s="15">
        <f>+'[2]Association Detail'!N184+'[2]Association Detail'!N172</f>
        <v>121054.11372505169</v>
      </c>
      <c r="D87" s="16">
        <f t="shared" si="2"/>
        <v>7</v>
      </c>
      <c r="E87" s="17">
        <f t="shared" si="3"/>
        <v>847378.79607536178</v>
      </c>
    </row>
    <row r="88" spans="1:5" ht="15" x14ac:dyDescent="0.25">
      <c r="A88" s="41" t="s">
        <v>175</v>
      </c>
      <c r="B88" s="42" t="s">
        <v>176</v>
      </c>
      <c r="C88" s="15">
        <f>+'[2]Association Detail'!N186</f>
        <v>1261</v>
      </c>
      <c r="D88" s="16">
        <f t="shared" si="2"/>
        <v>7</v>
      </c>
      <c r="E88" s="17">
        <f t="shared" si="3"/>
        <v>8827</v>
      </c>
    </row>
    <row r="89" spans="1:5" ht="15" x14ac:dyDescent="0.25">
      <c r="A89" s="24" t="s">
        <v>177</v>
      </c>
      <c r="B89" s="39" t="s">
        <v>178</v>
      </c>
      <c r="C89" s="15">
        <f>+'[2]Association Detail'!N203+'[2]Association Detail'!N193</f>
        <v>181668.28376905667</v>
      </c>
      <c r="D89" s="16">
        <f t="shared" si="2"/>
        <v>7</v>
      </c>
      <c r="E89" s="17">
        <f t="shared" si="3"/>
        <v>1271677.9863833967</v>
      </c>
    </row>
    <row r="90" spans="1:5" ht="15" x14ac:dyDescent="0.25">
      <c r="A90" s="38" t="s">
        <v>179</v>
      </c>
      <c r="B90" s="39" t="s">
        <v>180</v>
      </c>
      <c r="C90" s="15">
        <f>+'[2]Association Detail'!N209</f>
        <v>73437.245098488522</v>
      </c>
      <c r="D90" s="16">
        <f t="shared" si="2"/>
        <v>7</v>
      </c>
      <c r="E90" s="17">
        <f t="shared" si="3"/>
        <v>514060.71568941965</v>
      </c>
    </row>
    <row r="91" spans="1:5" ht="15" x14ac:dyDescent="0.25">
      <c r="A91" s="38" t="s">
        <v>181</v>
      </c>
      <c r="B91" s="39" t="s">
        <v>182</v>
      </c>
      <c r="C91" s="15">
        <v>0</v>
      </c>
      <c r="D91" s="16">
        <f t="shared" si="2"/>
        <v>7</v>
      </c>
      <c r="E91" s="17">
        <f t="shared" si="3"/>
        <v>0</v>
      </c>
    </row>
    <row r="92" spans="1:5" ht="15" x14ac:dyDescent="0.25">
      <c r="A92" s="38" t="s">
        <v>183</v>
      </c>
      <c r="B92" s="39" t="s">
        <v>184</v>
      </c>
      <c r="C92" s="15">
        <f>+'[2]Association Detail'!N214</f>
        <v>14181.590401698219</v>
      </c>
      <c r="D92" s="16">
        <f t="shared" si="2"/>
        <v>7</v>
      </c>
      <c r="E92" s="17">
        <f t="shared" si="3"/>
        <v>99271.132811887524</v>
      </c>
    </row>
    <row r="93" spans="1:5" ht="15" x14ac:dyDescent="0.25">
      <c r="A93" s="38" t="s">
        <v>185</v>
      </c>
      <c r="B93" s="39" t="s">
        <v>186</v>
      </c>
      <c r="C93" s="15">
        <f>+'[2]Association Detail'!N164</f>
        <v>1640.1891287260414</v>
      </c>
      <c r="D93" s="16">
        <f t="shared" si="2"/>
        <v>7</v>
      </c>
      <c r="E93" s="17">
        <f t="shared" si="3"/>
        <v>11481.323901082291</v>
      </c>
    </row>
    <row r="94" spans="1:5" ht="15" x14ac:dyDescent="0.25">
      <c r="A94" s="24" t="s">
        <v>187</v>
      </c>
      <c r="B94" s="39" t="s">
        <v>188</v>
      </c>
      <c r="C94" s="15">
        <f>+'[2]Association Detail'!N216</f>
        <v>616</v>
      </c>
      <c r="D94" s="16">
        <f t="shared" si="2"/>
        <v>7</v>
      </c>
      <c r="E94" s="17">
        <f t="shared" si="3"/>
        <v>4312</v>
      </c>
    </row>
    <row r="95" spans="1:5" ht="15" x14ac:dyDescent="0.25">
      <c r="A95" s="24" t="s">
        <v>189</v>
      </c>
      <c r="B95" s="39" t="s">
        <v>190</v>
      </c>
      <c r="C95" s="15">
        <f>+'[2]Association Detail'!N220</f>
        <v>10229.610519777349</v>
      </c>
      <c r="D95" s="16">
        <f t="shared" si="2"/>
        <v>7</v>
      </c>
      <c r="E95" s="17">
        <f t="shared" si="3"/>
        <v>71607.273638441446</v>
      </c>
    </row>
    <row r="96" spans="1:5" ht="15" x14ac:dyDescent="0.25">
      <c r="A96" s="24" t="s">
        <v>191</v>
      </c>
      <c r="B96" s="39" t="s">
        <v>192</v>
      </c>
      <c r="C96" s="15">
        <f>+'[2]Association Detail'!N102</f>
        <v>19153</v>
      </c>
      <c r="D96" s="16">
        <f t="shared" si="2"/>
        <v>7</v>
      </c>
      <c r="E96" s="17">
        <f t="shared" si="3"/>
        <v>134071</v>
      </c>
    </row>
    <row r="97" spans="1:5" ht="15" x14ac:dyDescent="0.25">
      <c r="A97" s="40" t="s">
        <v>193</v>
      </c>
      <c r="B97" s="39" t="s">
        <v>194</v>
      </c>
      <c r="C97" s="15">
        <v>0</v>
      </c>
      <c r="D97" s="16">
        <f t="shared" si="2"/>
        <v>7</v>
      </c>
      <c r="E97" s="17">
        <f t="shared" si="3"/>
        <v>0</v>
      </c>
    </row>
    <row r="98" spans="1:5" ht="15" x14ac:dyDescent="0.25">
      <c r="A98" s="24" t="s">
        <v>195</v>
      </c>
      <c r="B98" s="39" t="s">
        <v>196</v>
      </c>
      <c r="C98" s="15">
        <v>0</v>
      </c>
      <c r="D98" s="16">
        <f t="shared" si="2"/>
        <v>7</v>
      </c>
      <c r="E98" s="17">
        <f t="shared" si="3"/>
        <v>0</v>
      </c>
    </row>
    <row r="99" spans="1:5" ht="15" x14ac:dyDescent="0.25">
      <c r="A99" s="24" t="s">
        <v>197</v>
      </c>
      <c r="B99" s="39" t="s">
        <v>198</v>
      </c>
      <c r="C99" s="15">
        <v>0</v>
      </c>
      <c r="D99" s="16">
        <f t="shared" si="2"/>
        <v>7</v>
      </c>
      <c r="E99" s="17">
        <f t="shared" si="3"/>
        <v>0</v>
      </c>
    </row>
    <row r="100" spans="1:5" ht="15.75" thickBot="1" x14ac:dyDescent="0.3">
      <c r="A100" s="43"/>
      <c r="B100" s="44" t="s">
        <v>199</v>
      </c>
      <c r="C100" s="45">
        <f>SUM(C4:C98)</f>
        <v>1447028.328551498</v>
      </c>
      <c r="D100" s="46"/>
      <c r="E100" s="47">
        <f>SUM(E4:E98)</f>
        <v>10129198.299860487</v>
      </c>
    </row>
    <row r="101" spans="1:5" ht="13.5" thickTop="1" x14ac:dyDescent="0.2">
      <c r="A101" s="48"/>
      <c r="B101" s="48"/>
      <c r="C101" s="49">
        <f>+C100-'[2]Association Detail'!N248</f>
        <v>0</v>
      </c>
    </row>
  </sheetData>
  <pageMargins left="0.26" right="0.18" top="0.28999999999999998" bottom="0.65" header="0" footer="0"/>
  <pageSetup scale="66" fitToHeight="0" orientation="landscape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 </vt:lpstr>
      <vt:lpstr>' Agency Impact '!Print_Area</vt:lpstr>
      <vt:lpstr>' Agency Impact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2021-07-21T13:53:57Z</dcterms:created>
  <dcterms:modified xsi:type="dcterms:W3CDTF">2021-07-21T14:46:22Z</dcterms:modified>
</cp:coreProperties>
</file>